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110.113.6\nas\共通\05_教育経営課\〇　森田\５階\鮎澤（中堅ライン）\令和８年度東京都公立学校中堅教諭等資質向上研修の受講対象者の確認について\"/>
    </mc:Choice>
  </mc:AlternateContent>
  <xr:revisionPtr revIDLastSave="0" documentId="13_ncr:1_{163D082D-AE03-4875-88AE-5E57A13C52F1}" xr6:coauthVersionLast="47" xr6:coauthVersionMax="47" xr10:uidLastSave="{00000000-0000-0000-0000-000000000000}"/>
  <bookViews>
    <workbookView xWindow="10140" yWindow="1905" windowWidth="16905" windowHeight="16365" xr2:uid="{00000000-000D-0000-FFFF-FFFF00000000}"/>
  </bookViews>
  <sheets>
    <sheet name="受講対象者確認シート" sheetId="5" r:id="rId1"/>
    <sheet name="Sheet3" sheetId="3" state="hidden" r:id="rId2"/>
  </sheets>
  <definedNames>
    <definedName name="_xlnm.Print_Area" localSheetId="0">受講対象者確認シート!$A$1:$M$35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I33" i="5"/>
  <c r="G19" i="5"/>
  <c r="D20" i="5"/>
  <c r="G20" i="5"/>
  <c r="G21" i="5"/>
  <c r="G22" i="5"/>
  <c r="E28" i="5"/>
  <c r="J29" i="5" s="1"/>
  <c r="D24" i="5"/>
  <c r="G24" i="5"/>
  <c r="G25" i="5"/>
  <c r="G26" i="5"/>
  <c r="E29" i="5"/>
  <c r="D8" i="5"/>
  <c r="H8" i="5" s="1"/>
  <c r="J26" i="5"/>
  <c r="D26" i="5"/>
  <c r="J25" i="5"/>
  <c r="D25" i="5"/>
  <c r="J24" i="5"/>
  <c r="J22" i="5"/>
  <c r="D22" i="5"/>
  <c r="J21" i="5"/>
  <c r="D21" i="5"/>
  <c r="J20" i="5"/>
  <c r="J19" i="5"/>
  <c r="D19" i="5"/>
  <c r="D7" i="3"/>
  <c r="E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furuhm</author>
    <author>TAIMS</author>
    <author>tc={1947B50B-D5DD-4CB9-BC2C-A64968779E89}</author>
  </authors>
  <commentList>
    <comment ref="C8" authorId="0" shapeId="0" xr:uid="{7A8F686D-7D9D-47CB-95A5-E1C72A43588E}">
      <text>
        <r>
          <rPr>
            <b/>
            <sz val="14"/>
            <color indexed="81"/>
            <rFont val="ＭＳ Ｐゴシック"/>
            <family val="3"/>
            <charset val="128"/>
          </rPr>
          <t>採用年月日を入力する。
例）２０１６／４／１</t>
        </r>
      </text>
    </comment>
    <comment ref="C19" authorId="0" shapeId="0" xr:uid="{B4383866-328C-41A8-9D7F-FD065CD88525}">
      <text>
        <r>
          <rPr>
            <b/>
            <sz val="14"/>
            <color indexed="81"/>
            <rFont val="ＭＳ Ｐゴシック"/>
            <family val="3"/>
            <charset val="128"/>
          </rPr>
          <t>除算期間開始日
例）２０１６／１１／１６</t>
        </r>
      </text>
    </comment>
    <comment ref="F19" authorId="1" shapeId="0" xr:uid="{138C1958-D1A6-4E30-86F2-5BF6A0433F5A}">
      <text>
        <r>
          <rPr>
            <b/>
            <sz val="14"/>
            <color indexed="81"/>
            <rFont val="ＭＳ Ｐゴシック"/>
            <family val="3"/>
            <charset val="128"/>
          </rPr>
          <t>除算期間終了後　
勤務を始めた日を入力する。
例）２０１９／６／７</t>
        </r>
      </text>
    </comment>
    <comment ref="C24" authorId="1" shapeId="0" xr:uid="{16A0293E-B6BB-46B6-A33C-89236F7B8ABC}">
      <text>
        <r>
          <rPr>
            <b/>
            <sz val="14"/>
            <color indexed="81"/>
            <rFont val="ＭＳ Ｐゴシック"/>
            <family val="3"/>
            <charset val="128"/>
          </rPr>
          <t>加算期間開始日
例）２０１３／４／１</t>
        </r>
      </text>
    </comment>
    <comment ref="F24" authorId="1" shapeId="0" xr:uid="{149755BC-369A-4ACB-8612-66308E6DE48F}">
      <text>
        <r>
          <rPr>
            <b/>
            <sz val="16"/>
            <color indexed="81"/>
            <rFont val="ＭＳ Ｐゴシック"/>
            <family val="3"/>
            <charset val="128"/>
          </rPr>
          <t>加算対象期間の終了日を入力する。
例）２０１５／３／３１</t>
        </r>
      </text>
    </comment>
    <comment ref="R24" authorId="2" shapeId="0" xr:uid="{1947B50B-D5DD-4CB9-BC2C-A64968779E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太字でない理由ありますか？</t>
      </text>
    </comment>
  </commentList>
</comments>
</file>

<file path=xl/sharedStrings.xml><?xml version="1.0" encoding="utf-8"?>
<sst xmlns="http://schemas.openxmlformats.org/spreadsheetml/2006/main" count="114" uniqueCount="71">
  <si>
    <t>Ｈ１４</t>
  </si>
  <si>
    <t>Ｈ１５</t>
  </si>
  <si>
    <t>Ｈ１７</t>
  </si>
  <si>
    <t>Ｈ１８</t>
  </si>
  <si>
    <t>Ｈ１９</t>
  </si>
  <si>
    <t>Ｈ２０</t>
  </si>
  <si>
    <t>Ｈ２１</t>
  </si>
  <si>
    <t>Ｈ２２</t>
  </si>
  <si>
    <t>Ｈ２３</t>
  </si>
  <si>
    <t>Ｈ２４</t>
  </si>
  <si>
    <t>除算対象開始日</t>
    <rPh sb="0" eb="2">
      <t>ジョサン</t>
    </rPh>
    <rPh sb="2" eb="4">
      <t>タイショウ</t>
    </rPh>
    <rPh sb="4" eb="7">
      <t>カイシビ</t>
    </rPh>
    <phoneticPr fontId="2"/>
  </si>
  <si>
    <t>除算合計月数</t>
    <rPh sb="0" eb="2">
      <t>ジョサン</t>
    </rPh>
    <rPh sb="2" eb="4">
      <t>ゴウケイ</t>
    </rPh>
    <rPh sb="4" eb="6">
      <t>ツキスウ</t>
    </rPh>
    <phoneticPr fontId="2"/>
  </si>
  <si>
    <t>Ｈ１３</t>
  </si>
  <si>
    <t>Ｈ１２</t>
  </si>
  <si>
    <t>H９</t>
  </si>
  <si>
    <t>年号換算表</t>
    <rPh sb="0" eb="2">
      <t>ネンゴウ</t>
    </rPh>
    <rPh sb="2" eb="4">
      <t>カンサン</t>
    </rPh>
    <rPh sb="4" eb="5">
      <t>ヒョウ</t>
    </rPh>
    <phoneticPr fontId="2"/>
  </si>
  <si>
    <t>【除算・加算年数】</t>
    <rPh sb="1" eb="3">
      <t>ジョサン</t>
    </rPh>
    <rPh sb="4" eb="6">
      <t>カサン</t>
    </rPh>
    <rPh sb="6" eb="8">
      <t>ネンスウ</t>
    </rPh>
    <phoneticPr fontId="2"/>
  </si>
  <si>
    <t>加算対象開始日</t>
    <rPh sb="0" eb="2">
      <t>カサン</t>
    </rPh>
    <phoneticPr fontId="2"/>
  </si>
  <si>
    <t>勤務再開日</t>
    <rPh sb="0" eb="2">
      <t>キンム</t>
    </rPh>
    <rPh sb="2" eb="5">
      <t>サイカイビ</t>
    </rPh>
    <phoneticPr fontId="2"/>
  </si>
  <si>
    <t>加算勤務終了日</t>
    <rPh sb="0" eb="2">
      <t>カサン</t>
    </rPh>
    <rPh sb="4" eb="6">
      <t>シュウリョウ</t>
    </rPh>
    <phoneticPr fontId="2"/>
  </si>
  <si>
    <t>加算合計月数</t>
    <rPh sb="0" eb="2">
      <t>カサン</t>
    </rPh>
    <rPh sb="2" eb="4">
      <t>ゴウケイ</t>
    </rPh>
    <rPh sb="4" eb="6">
      <t>ツキスウ</t>
    </rPh>
    <phoneticPr fontId="2"/>
  </si>
  <si>
    <t>⇔</t>
    <phoneticPr fontId="2"/>
  </si>
  <si>
    <t>除算期間</t>
    <rPh sb="0" eb="2">
      <t>ジョサン</t>
    </rPh>
    <rPh sb="2" eb="4">
      <t>キカン</t>
    </rPh>
    <phoneticPr fontId="2"/>
  </si>
  <si>
    <t>加算期間</t>
    <rPh sb="0" eb="2">
      <t>カサン</t>
    </rPh>
    <rPh sb="2" eb="4">
      <t>キカン</t>
    </rPh>
    <phoneticPr fontId="2"/>
  </si>
  <si>
    <t>Ｈ２５</t>
  </si>
  <si>
    <t>除算・加算合計年数</t>
    <rPh sb="0" eb="2">
      <t>ジョサン</t>
    </rPh>
    <rPh sb="3" eb="5">
      <t>カサン</t>
    </rPh>
    <rPh sb="5" eb="7">
      <t>ゴウケイ</t>
    </rPh>
    <rPh sb="7" eb="9">
      <t>ネンスウ</t>
    </rPh>
    <phoneticPr fontId="2"/>
  </si>
  <si>
    <t>⇔</t>
  </si>
  <si>
    <t>H１０</t>
  </si>
  <si>
    <t>H１１</t>
  </si>
  <si>
    <t>Ｈ１６</t>
  </si>
  <si>
    <t>Ｈ２６</t>
  </si>
  <si>
    <t>Ｈ２７</t>
  </si>
  <si>
    <t>Ｈ２８</t>
  </si>
  <si>
    <t>S５７</t>
  </si>
  <si>
    <t>S５８</t>
  </si>
  <si>
    <t>S５９</t>
  </si>
  <si>
    <t>S６０</t>
  </si>
  <si>
    <t>S６１</t>
  </si>
  <si>
    <t>S６２</t>
  </si>
  <si>
    <t>S６３</t>
  </si>
  <si>
    <t>となります。</t>
    <phoneticPr fontId="16"/>
  </si>
  <si>
    <t>S６４、H１</t>
  </si>
  <si>
    <t>Ｈ２</t>
  </si>
  <si>
    <t>Ｈ３</t>
  </si>
  <si>
    <t>Ｈ４</t>
  </si>
  <si>
    <t>Ｈ５</t>
  </si>
  <si>
    <t>Ｈ６</t>
  </si>
  <si>
    <t>Ｈ７</t>
  </si>
  <si>
    <t>Ｈ８</t>
  </si>
  <si>
    <t>Ｈ２９</t>
  </si>
  <si>
    <t>Ｈ３０</t>
  </si>
  <si>
    <t>Ｈ３１、R1</t>
  </si>
  <si>
    <t>R2</t>
  </si>
  <si>
    <t>R3</t>
  </si>
  <si>
    <t>R4</t>
  </si>
  <si>
    <t>R5</t>
    <phoneticPr fontId="2"/>
  </si>
  <si>
    <t>R6</t>
    <phoneticPr fontId="16"/>
  </si>
  <si>
    <t>R7</t>
    <phoneticPr fontId="16"/>
  </si>
  <si>
    <t>に必要な情報を正しく入力してください。</t>
    <rPh sb="1" eb="3">
      <t>ヒツヨウ</t>
    </rPh>
    <rPh sb="4" eb="6">
      <t>ジョウホウ</t>
    </rPh>
    <rPh sb="7" eb="8">
      <t>タダ</t>
    </rPh>
    <rPh sb="10" eb="12">
      <t>ニュウリョク</t>
    </rPh>
    <phoneticPr fontId="16"/>
  </si>
  <si>
    <t>この受講者は令和８年度に</t>
    <rPh sb="2" eb="5">
      <t>ジュコウシャ</t>
    </rPh>
    <rPh sb="6" eb="8">
      <t>レイワ</t>
    </rPh>
    <rPh sb="9" eb="11">
      <t>ネンド</t>
    </rPh>
    <phoneticPr fontId="16"/>
  </si>
  <si>
    <t>１　採用年月日</t>
    <rPh sb="2" eb="4">
      <t>サイヨウ</t>
    </rPh>
    <rPh sb="4" eb="7">
      <t>ネンガッピ</t>
    </rPh>
    <phoneticPr fontId="2"/>
  </si>
  <si>
    <t>２　職歴（現在も含む）について</t>
    <rPh sb="2" eb="4">
      <t>ショクレキ</t>
    </rPh>
    <rPh sb="5" eb="7">
      <t>ゲンザイ</t>
    </rPh>
    <rPh sb="8" eb="9">
      <t>フク</t>
    </rPh>
    <phoneticPr fontId="26"/>
  </si>
  <si>
    <t>教育管理職</t>
    <rPh sb="0" eb="2">
      <t>キョウイク</t>
    </rPh>
    <rPh sb="2" eb="4">
      <t>カンリ</t>
    </rPh>
    <rPh sb="4" eb="5">
      <t>ショク</t>
    </rPh>
    <phoneticPr fontId="26"/>
  </si>
  <si>
    <t>指導主事</t>
    <rPh sb="0" eb="2">
      <t>シドウ</t>
    </rPh>
    <rPh sb="2" eb="4">
      <t>シュジ</t>
    </rPh>
    <phoneticPr fontId="26"/>
  </si>
  <si>
    <t>社会教育主事</t>
    <rPh sb="0" eb="2">
      <t>シャカイ</t>
    </rPh>
    <rPh sb="2" eb="4">
      <t>キョウイク</t>
    </rPh>
    <rPh sb="4" eb="6">
      <t>シュジ</t>
    </rPh>
    <phoneticPr fontId="26"/>
  </si>
  <si>
    <t>４級職（主幹教諭・指導教諭）</t>
    <rPh sb="1" eb="2">
      <t>キュウ</t>
    </rPh>
    <rPh sb="2" eb="3">
      <t>ショク</t>
    </rPh>
    <rPh sb="4" eb="6">
      <t>シュカン</t>
    </rPh>
    <rPh sb="6" eb="8">
      <t>キョウユ</t>
    </rPh>
    <rPh sb="9" eb="11">
      <t>シドウ</t>
    </rPh>
    <rPh sb="11" eb="13">
      <t>キョウユ</t>
    </rPh>
    <phoneticPr fontId="26"/>
  </si>
  <si>
    <t>教育管理職候補者</t>
    <rPh sb="0" eb="2">
      <t>キョウイク</t>
    </rPh>
    <rPh sb="2" eb="4">
      <t>カンリ</t>
    </rPh>
    <rPh sb="4" eb="5">
      <t>ショク</t>
    </rPh>
    <rPh sb="5" eb="8">
      <t>コウホシャ</t>
    </rPh>
    <phoneticPr fontId="26"/>
  </si>
  <si>
    <t>R8</t>
    <phoneticPr fontId="16"/>
  </si>
  <si>
    <t>令和８年度 受講対象者確認シート</t>
    <rPh sb="0" eb="2">
      <t>レイワ</t>
    </rPh>
    <rPh sb="3" eb="5">
      <t>ネンド</t>
    </rPh>
    <rPh sb="6" eb="8">
      <t>ジュコウ</t>
    </rPh>
    <rPh sb="8" eb="10">
      <t>タイショウ</t>
    </rPh>
    <rPh sb="10" eb="11">
      <t>シャ</t>
    </rPh>
    <rPh sb="11" eb="13">
      <t>カクニン</t>
    </rPh>
    <phoneticPr fontId="2"/>
  </si>
  <si>
    <t>【受講対象確認結果】</t>
    <rPh sb="1" eb="3">
      <t>ジュコウ</t>
    </rPh>
    <rPh sb="3" eb="5">
      <t>タイショウ</t>
    </rPh>
    <rPh sb="5" eb="7">
      <t>カクニン</t>
    </rPh>
    <rPh sb="7" eb="9">
      <t>ケッカ</t>
    </rPh>
    <phoneticPr fontId="26"/>
  </si>
  <si>
    <t>（別添３）</t>
    <rPh sb="1" eb="3">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</si>
</sst>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8"/>
      <color indexed="8"/>
      <name val="ＭＳ Ｐゴシック"/>
      <family val="3"/>
      <charset val="128"/>
    </font>
    <font>
      <b/>
      <i/>
      <u val="double"/>
      <sz val="18"/>
      <color indexed="8"/>
      <name val="ＭＳ Ｐゴシック"/>
      <family val="3"/>
      <charset val="128"/>
    </font>
    <font>
      <b/>
      <sz val="16"/>
      <color indexed="8"/>
      <name val="ＭＳ Ｐゴシック"/>
      <family val="3"/>
      <charset val="128"/>
    </font>
    <font>
      <sz val="12"/>
      <color indexed="8"/>
      <name val="ＭＳ Ｐゴシック"/>
      <family val="3"/>
      <charset val="128"/>
    </font>
    <font>
      <b/>
      <sz val="12"/>
      <color indexed="8"/>
      <name val="ＭＳ Ｐゴシック"/>
      <family val="3"/>
      <charset val="128"/>
    </font>
    <font>
      <sz val="24"/>
      <color indexed="8"/>
      <name val="ＭＳ Ｐゴシック"/>
      <family val="3"/>
      <charset val="128"/>
    </font>
    <font>
      <b/>
      <i/>
      <u val="double"/>
      <sz val="14"/>
      <color indexed="8"/>
      <name val="ＭＳ Ｐゴシック"/>
      <family val="3"/>
      <charset val="128"/>
    </font>
    <font>
      <b/>
      <sz val="14"/>
      <color indexed="8"/>
      <name val="ＭＳ Ｐゴシック"/>
      <family val="3"/>
      <charset val="128"/>
    </font>
    <font>
      <b/>
      <sz val="18"/>
      <color indexed="8"/>
      <name val="ＭＳ Ｐゴシック"/>
      <family val="3"/>
      <charset val="128"/>
    </font>
    <font>
      <b/>
      <sz val="16"/>
      <color indexed="43"/>
      <name val="ＭＳ Ｐゴシック"/>
      <family val="3"/>
      <charset val="128"/>
    </font>
    <font>
      <sz val="18"/>
      <color indexed="43"/>
      <name val="ＭＳ Ｐゴシック"/>
      <family val="3"/>
      <charset val="128"/>
    </font>
    <font>
      <sz val="11"/>
      <color indexed="43"/>
      <name val="ＭＳ Ｐゴシック"/>
      <family val="3"/>
      <charset val="128"/>
    </font>
    <font>
      <sz val="6"/>
      <name val="ＭＳ Ｐゴシック"/>
      <family val="3"/>
      <charset val="128"/>
    </font>
    <font>
      <b/>
      <sz val="16"/>
      <color rgb="FFFFFF99"/>
      <name val="ＭＳ Ｐゴシック"/>
      <family val="3"/>
      <charset val="128"/>
    </font>
    <font>
      <sz val="18"/>
      <color rgb="FFFFFF99"/>
      <name val="ＭＳ Ｐゴシック"/>
      <family val="3"/>
      <charset val="128"/>
    </font>
    <font>
      <b/>
      <sz val="14"/>
      <color rgb="FFFF0000"/>
      <name val="ＭＳ Ｐゴシック"/>
      <family val="3"/>
      <charset val="128"/>
    </font>
    <font>
      <sz val="18"/>
      <name val="ＭＳ Ｐゴシック"/>
      <family val="3"/>
      <charset val="128"/>
    </font>
    <font>
      <b/>
      <sz val="16"/>
      <name val="ＭＳ Ｐゴシック"/>
      <family val="3"/>
      <charset val="128"/>
    </font>
    <font>
      <b/>
      <sz val="18"/>
      <color rgb="FF3333FF"/>
      <name val="ＭＳ Ｐゴシック"/>
      <family val="3"/>
      <charset val="128"/>
    </font>
    <font>
      <sz val="18"/>
      <color theme="1"/>
      <name val="ＭＳ Ｐゴシック"/>
      <family val="3"/>
      <charset val="128"/>
    </font>
    <font>
      <b/>
      <sz val="14"/>
      <color indexed="81"/>
      <name val="ＭＳ Ｐゴシック"/>
      <family val="3"/>
      <charset val="128"/>
    </font>
    <font>
      <b/>
      <sz val="16"/>
      <color indexed="81"/>
      <name val="ＭＳ Ｐゴシック"/>
      <family val="3"/>
      <charset val="128"/>
    </font>
    <font>
      <sz val="6"/>
      <name val="ＭＳ Ｐゴシック"/>
      <family val="3"/>
      <charset val="128"/>
      <scheme val="minor"/>
    </font>
    <font>
      <b/>
      <sz val="16"/>
      <color theme="1"/>
      <name val="ＭＳ Ｐゴシック"/>
      <family val="3"/>
      <charset val="128"/>
    </font>
    <font>
      <sz val="17"/>
      <color theme="1"/>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CCFFCC"/>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C00"/>
        <bgColor indexed="64"/>
      </patternFill>
    </fill>
    <fill>
      <patternFill patternType="solid">
        <fgColor rgb="FFFFCC66"/>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ck">
        <color indexed="64"/>
      </right>
      <top style="thick">
        <color indexed="64"/>
      </top>
      <bottom style="thick">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ck">
        <color rgb="FFFF0000"/>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134">
    <xf numFmtId="0" fontId="0" fillId="0" borderId="0" xfId="0">
      <alignment vertical="center"/>
    </xf>
    <xf numFmtId="176" fontId="0" fillId="0" borderId="0" xfId="0" applyNumberFormat="1">
      <alignment vertical="center"/>
    </xf>
    <xf numFmtId="0" fontId="4" fillId="3" borderId="10" xfId="0" applyFont="1" applyFill="1" applyBorder="1" applyProtection="1">
      <alignment vertical="center"/>
      <protection hidden="1"/>
    </xf>
    <xf numFmtId="0" fontId="0" fillId="0" borderId="0" xfId="0" applyProtection="1">
      <alignment vertical="center"/>
      <protection hidden="1"/>
    </xf>
    <xf numFmtId="0" fontId="4" fillId="4" borderId="0" xfId="0" applyFont="1" applyFill="1" applyProtection="1">
      <alignment vertical="center"/>
      <protection hidden="1"/>
    </xf>
    <xf numFmtId="0" fontId="4" fillId="0" borderId="0" xfId="0" applyFont="1" applyProtection="1">
      <alignment vertical="center"/>
      <protection hidden="1"/>
    </xf>
    <xf numFmtId="0" fontId="7" fillId="4" borderId="0" xfId="0" applyFont="1" applyFill="1" applyAlignment="1" applyProtection="1">
      <alignment horizontal="right" vertical="center"/>
      <protection hidden="1"/>
    </xf>
    <xf numFmtId="14" fontId="6" fillId="2" borderId="0" xfId="0" applyNumberFormat="1" applyFont="1" applyFill="1" applyProtection="1">
      <alignment vertical="center"/>
      <protection hidden="1"/>
    </xf>
    <xf numFmtId="0" fontId="8" fillId="7" borderId="17" xfId="0" applyFont="1" applyFill="1" applyBorder="1" applyAlignment="1" applyProtection="1">
      <alignment horizontal="center" vertical="center" shrinkToFit="1"/>
      <protection hidden="1"/>
    </xf>
    <xf numFmtId="0" fontId="8" fillId="7" borderId="20" xfId="0" applyFont="1" applyFill="1" applyBorder="1" applyAlignment="1" applyProtection="1">
      <alignment horizontal="center" vertical="center" shrinkToFit="1"/>
      <protection hidden="1"/>
    </xf>
    <xf numFmtId="0" fontId="5" fillId="6" borderId="0" xfId="0" applyFont="1" applyFill="1" applyProtection="1">
      <alignment vertical="center"/>
      <protection hidden="1"/>
    </xf>
    <xf numFmtId="177" fontId="20" fillId="9" borderId="0" xfId="0" applyNumberFormat="1" applyFont="1" applyFill="1" applyProtection="1">
      <alignment vertical="center"/>
      <protection hidden="1"/>
    </xf>
    <xf numFmtId="0" fontId="4" fillId="6" borderId="0" xfId="0" applyFont="1" applyFill="1" applyAlignment="1" applyProtection="1">
      <alignment horizontal="right" vertical="center"/>
      <protection hidden="1"/>
    </xf>
    <xf numFmtId="14" fontId="3" fillId="6" borderId="0" xfId="0" applyNumberFormat="1" applyFont="1" applyFill="1" applyProtection="1">
      <alignment vertical="center"/>
      <protection hidden="1"/>
    </xf>
    <xf numFmtId="0" fontId="20" fillId="6" borderId="0" xfId="0" applyFont="1" applyFill="1" applyAlignment="1" applyProtection="1">
      <alignment horizontal="right" vertical="center"/>
      <protection hidden="1"/>
    </xf>
    <xf numFmtId="177" fontId="20" fillId="6" borderId="0" xfId="0" applyNumberFormat="1" applyFont="1" applyFill="1" applyProtection="1">
      <alignment vertical="center"/>
      <protection hidden="1"/>
    </xf>
    <xf numFmtId="0" fontId="1" fillId="0" borderId="0" xfId="0" applyFont="1" applyProtection="1">
      <alignment vertical="center"/>
      <protection hidden="1"/>
    </xf>
    <xf numFmtId="0" fontId="12" fillId="0" borderId="0" xfId="0" applyFont="1" applyAlignment="1" applyProtection="1">
      <alignment horizontal="center" vertical="center" shrinkToFit="1"/>
      <protection hidden="1"/>
    </xf>
    <xf numFmtId="0" fontId="8" fillId="0" borderId="0" xfId="0" applyFont="1" applyAlignment="1" applyProtection="1">
      <alignment horizontal="center" vertical="center"/>
      <protection hidden="1"/>
    </xf>
    <xf numFmtId="177" fontId="19"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177" fontId="11" fillId="0" borderId="0" xfId="0" applyNumberFormat="1" applyFont="1" applyAlignment="1" applyProtection="1">
      <alignment horizontal="center" vertical="center" shrinkToFit="1"/>
      <protection hidden="1"/>
    </xf>
    <xf numFmtId="177" fontId="3" fillId="0" borderId="0" xfId="0" applyNumberFormat="1" applyFont="1" applyAlignment="1" applyProtection="1">
      <alignment horizontal="center" vertical="center"/>
      <protection hidden="1"/>
    </xf>
    <xf numFmtId="177" fontId="13"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shrinkToFit="1"/>
      <protection hidden="1"/>
    </xf>
    <xf numFmtId="176" fontId="6"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0" fontId="4" fillId="0" borderId="0" xfId="0" applyFont="1" applyAlignment="1" applyProtection="1">
      <alignment horizontal="center" vertical="center" shrinkToFit="1"/>
      <protection hidden="1"/>
    </xf>
    <xf numFmtId="0" fontId="10" fillId="6" borderId="0" xfId="0" applyFont="1" applyFill="1" applyProtection="1">
      <alignment vertical="center"/>
      <protection hidden="1"/>
    </xf>
    <xf numFmtId="0" fontId="0" fillId="0" borderId="1" xfId="0" applyBorder="1" applyProtection="1">
      <alignment vertical="center"/>
      <protection hidden="1"/>
    </xf>
    <xf numFmtId="0" fontId="0" fillId="0" borderId="2" xfId="0" applyBorder="1" applyProtection="1">
      <alignment vertical="center"/>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7" fillId="0" borderId="0" xfId="0" applyFont="1" applyAlignment="1" applyProtection="1">
      <alignment horizontal="right" vertical="center"/>
      <protection hidden="1"/>
    </xf>
    <xf numFmtId="0" fontId="8" fillId="0" borderId="0" xfId="0" applyFont="1" applyAlignment="1" applyProtection="1">
      <alignment horizontal="right" vertical="center"/>
      <protection hidden="1"/>
    </xf>
    <xf numFmtId="14" fontId="17" fillId="0" borderId="0" xfId="0" applyNumberFormat="1" applyFont="1" applyProtection="1">
      <alignment vertical="center"/>
      <protection hidden="1"/>
    </xf>
    <xf numFmtId="14" fontId="21" fillId="0" borderId="0" xfId="0" applyNumberFormat="1" applyFont="1" applyProtection="1">
      <alignment vertical="center"/>
      <protection hidden="1"/>
    </xf>
    <xf numFmtId="177" fontId="20" fillId="0" borderId="0" xfId="0" applyNumberFormat="1" applyFont="1" applyProtection="1">
      <alignment vertical="center"/>
      <protection hidden="1"/>
    </xf>
    <xf numFmtId="177" fontId="18" fillId="0" borderId="0" xfId="0" applyNumberFormat="1" applyFont="1" applyProtection="1">
      <alignment vertical="center"/>
      <protection hidden="1"/>
    </xf>
    <xf numFmtId="0" fontId="4" fillId="0" borderId="2" xfId="0" applyFont="1" applyBorder="1" applyAlignment="1" applyProtection="1">
      <alignment horizontal="center" vertical="center"/>
      <protection hidden="1"/>
    </xf>
    <xf numFmtId="0" fontId="7" fillId="0" borderId="1" xfId="0" applyFont="1" applyBorder="1" applyProtection="1">
      <alignment vertical="center"/>
      <protection hidden="1"/>
    </xf>
    <xf numFmtId="0" fontId="14" fillId="0" borderId="1" xfId="0" applyFont="1" applyBorder="1" applyProtection="1">
      <alignment vertical="center"/>
      <protection hidden="1"/>
    </xf>
    <xf numFmtId="0" fontId="4" fillId="0" borderId="9" xfId="0" applyFont="1" applyBorder="1" applyProtection="1">
      <alignment vertical="center"/>
      <protection hidden="1"/>
    </xf>
    <xf numFmtId="0" fontId="14" fillId="0" borderId="0" xfId="0" applyFont="1" applyAlignment="1" applyProtection="1">
      <alignment horizontal="right" vertical="center"/>
      <protection hidden="1"/>
    </xf>
    <xf numFmtId="14" fontId="14" fillId="0" borderId="0" xfId="0" applyNumberFormat="1" applyFont="1" applyProtection="1">
      <alignment vertical="center"/>
      <protection hidden="1"/>
    </xf>
    <xf numFmtId="0" fontId="15" fillId="0" borderId="0" xfId="0" applyFont="1" applyProtection="1">
      <alignment vertical="center"/>
      <protection hidden="1"/>
    </xf>
    <xf numFmtId="0" fontId="18" fillId="0" borderId="0" xfId="0" applyFont="1" applyAlignment="1" applyProtection="1">
      <alignment horizontal="right" vertical="center"/>
      <protection hidden="1"/>
    </xf>
    <xf numFmtId="177" fontId="13" fillId="0" borderId="0" xfId="0" applyNumberFormat="1" applyFont="1" applyProtection="1">
      <alignment vertical="center"/>
      <protection hidden="1"/>
    </xf>
    <xf numFmtId="177" fontId="13" fillId="0" borderId="2" xfId="0" applyNumberFormat="1" applyFont="1" applyBorder="1" applyAlignment="1" applyProtection="1">
      <alignment horizontal="center" vertical="center"/>
      <protection hidden="1"/>
    </xf>
    <xf numFmtId="0" fontId="14" fillId="0" borderId="2" xfId="0" applyFont="1" applyBorder="1" applyProtection="1">
      <alignment vertical="center"/>
      <protection hidden="1"/>
    </xf>
    <xf numFmtId="177" fontId="6" fillId="0" borderId="10" xfId="0" applyNumberFormat="1" applyFont="1" applyBorder="1" applyProtection="1">
      <alignment vertical="center"/>
      <protection hidden="1"/>
    </xf>
    <xf numFmtId="0" fontId="6" fillId="0" borderId="0" xfId="0" applyFont="1" applyProtection="1">
      <alignment vertical="center"/>
      <protection hidden="1"/>
    </xf>
    <xf numFmtId="0" fontId="5" fillId="0" borderId="0" xfId="0" applyFont="1" applyProtection="1">
      <alignment vertical="center"/>
      <protection hidden="1"/>
    </xf>
    <xf numFmtId="0" fontId="11" fillId="7" borderId="20" xfId="0" applyFont="1" applyFill="1" applyBorder="1" applyAlignment="1" applyProtection="1">
      <alignment horizontal="center" vertical="center" shrinkToFit="1"/>
      <protection hidden="1"/>
    </xf>
    <xf numFmtId="0" fontId="11" fillId="7" borderId="17" xfId="0" applyFont="1" applyFill="1"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0" xfId="0" applyAlignment="1" applyProtection="1">
      <alignment vertical="center" shrinkToFit="1"/>
      <protection hidden="1"/>
    </xf>
    <xf numFmtId="0" fontId="8" fillId="7" borderId="18" xfId="0" applyFont="1" applyFill="1" applyBorder="1" applyAlignment="1" applyProtection="1">
      <alignment horizontal="center" vertical="center" shrinkToFit="1"/>
      <protection hidden="1"/>
    </xf>
    <xf numFmtId="0" fontId="8" fillId="7" borderId="19" xfId="0" applyFont="1" applyFill="1" applyBorder="1" applyAlignment="1" applyProtection="1">
      <alignment horizontal="center" vertical="center" shrinkToFit="1"/>
      <protection hidden="1"/>
    </xf>
    <xf numFmtId="0" fontId="8" fillId="7" borderId="21" xfId="0" applyFont="1" applyFill="1" applyBorder="1" applyAlignment="1" applyProtection="1">
      <alignment horizontal="center" vertical="center" shrinkToFit="1"/>
      <protection hidden="1"/>
    </xf>
    <xf numFmtId="0" fontId="8" fillId="7" borderId="22" xfId="0" applyFont="1" applyFill="1" applyBorder="1" applyAlignment="1" applyProtection="1">
      <alignment horizontal="center" vertical="center" shrinkToFit="1"/>
      <protection hidden="1"/>
    </xf>
    <xf numFmtId="0" fontId="11" fillId="7" borderId="29" xfId="0" applyFont="1" applyFill="1" applyBorder="1" applyAlignment="1" applyProtection="1">
      <alignment horizontal="center" vertical="center" shrinkToFit="1"/>
      <protection hidden="1"/>
    </xf>
    <xf numFmtId="0" fontId="8" fillId="7" borderId="30" xfId="0" applyFont="1" applyFill="1" applyBorder="1" applyAlignment="1" applyProtection="1">
      <alignment horizontal="center" vertical="center" shrinkToFit="1"/>
      <protection hidden="1"/>
    </xf>
    <xf numFmtId="0" fontId="8" fillId="7" borderId="31" xfId="0" applyFont="1" applyFill="1" applyBorder="1" applyAlignment="1" applyProtection="1">
      <alignment horizontal="center" vertical="center" shrinkToFit="1"/>
      <protection hidden="1"/>
    </xf>
    <xf numFmtId="0" fontId="11" fillId="7" borderId="23" xfId="0" applyFont="1" applyFill="1" applyBorder="1" applyAlignment="1" applyProtection="1">
      <alignment horizontal="center" vertical="center" shrinkToFit="1"/>
      <protection hidden="1"/>
    </xf>
    <xf numFmtId="0" fontId="8" fillId="7" borderId="24" xfId="0" applyFont="1" applyFill="1" applyBorder="1" applyAlignment="1" applyProtection="1">
      <alignment horizontal="center" vertical="center" shrinkToFit="1"/>
      <protection hidden="1"/>
    </xf>
    <xf numFmtId="0" fontId="8" fillId="7" borderId="25" xfId="0" applyFont="1" applyFill="1" applyBorder="1" applyAlignment="1" applyProtection="1">
      <alignment horizontal="center" vertical="center" shrinkToFit="1"/>
      <protection hidden="1"/>
    </xf>
    <xf numFmtId="14" fontId="17" fillId="6" borderId="18" xfId="0" applyNumberFormat="1" applyFont="1" applyFill="1" applyBorder="1" applyProtection="1">
      <alignment vertical="center"/>
      <protection hidden="1"/>
    </xf>
    <xf numFmtId="0" fontId="12" fillId="0" borderId="8" xfId="0"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177" fontId="23" fillId="0" borderId="0" xfId="0" applyNumberFormat="1" applyFont="1" applyAlignment="1" applyProtection="1">
      <alignment horizontal="left" vertical="center" shrinkToFit="1"/>
      <protection hidden="1"/>
    </xf>
    <xf numFmtId="177" fontId="23" fillId="0" borderId="2" xfId="0" applyNumberFormat="1" applyFont="1" applyBorder="1" applyAlignment="1" applyProtection="1">
      <alignment horizontal="left" vertical="center" shrinkToFit="1"/>
      <protection hidden="1"/>
    </xf>
    <xf numFmtId="0" fontId="22" fillId="0" borderId="14" xfId="0" applyFont="1" applyBorder="1" applyAlignment="1" applyProtection="1">
      <alignment horizontal="center" vertical="center" shrinkToFit="1"/>
      <protection hidden="1"/>
    </xf>
    <xf numFmtId="0" fontId="8" fillId="8" borderId="5" xfId="0" applyFont="1" applyFill="1" applyBorder="1" applyAlignment="1" applyProtection="1">
      <alignment horizontal="center" vertical="center"/>
      <protection hidden="1"/>
    </xf>
    <xf numFmtId="178" fontId="11" fillId="6" borderId="32" xfId="0" applyNumberFormat="1" applyFont="1" applyFill="1" applyBorder="1" applyProtection="1">
      <alignment vertical="center"/>
      <protection locked="0"/>
    </xf>
    <xf numFmtId="14" fontId="6" fillId="2" borderId="36" xfId="0" applyNumberFormat="1" applyFont="1" applyFill="1" applyBorder="1" applyProtection="1">
      <alignment vertical="center"/>
      <protection hidden="1"/>
    </xf>
    <xf numFmtId="178" fontId="11" fillId="0" borderId="32" xfId="0" applyNumberFormat="1" applyFont="1" applyBorder="1" applyProtection="1">
      <alignment vertical="center"/>
      <protection locked="0"/>
    </xf>
    <xf numFmtId="177" fontId="6" fillId="0" borderId="0" xfId="0" applyNumberFormat="1" applyFont="1" applyProtection="1">
      <alignment vertical="center"/>
      <protection hidden="1"/>
    </xf>
    <xf numFmtId="177" fontId="9" fillId="0" borderId="12" xfId="0" applyNumberFormat="1" applyFont="1" applyBorder="1" applyAlignment="1" applyProtection="1">
      <alignment horizontal="center" vertical="center"/>
      <protection hidden="1"/>
    </xf>
    <xf numFmtId="0" fontId="22" fillId="0" borderId="38" xfId="0" applyFont="1" applyBorder="1" applyAlignment="1" applyProtection="1">
      <alignment horizontal="center" vertical="center" shrinkToFit="1"/>
      <protection hidden="1"/>
    </xf>
    <xf numFmtId="0" fontId="23" fillId="0" borderId="2" xfId="0" applyFont="1" applyBorder="1" applyAlignment="1" applyProtection="1">
      <alignment horizontal="center" vertical="center"/>
      <protection hidden="1"/>
    </xf>
    <xf numFmtId="0" fontId="22" fillId="0" borderId="2"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177" fontId="11"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8" fillId="0" borderId="37" xfId="0" applyFont="1" applyBorder="1" applyAlignment="1" applyProtection="1">
      <alignment horizontal="center" vertical="center" shrinkToFit="1"/>
      <protection hidden="1"/>
    </xf>
    <xf numFmtId="176" fontId="6" fillId="0" borderId="37" xfId="0" applyNumberFormat="1" applyFont="1" applyBorder="1" applyAlignment="1" applyProtection="1">
      <alignment horizontal="center" vertical="center"/>
      <protection hidden="1"/>
    </xf>
    <xf numFmtId="0" fontId="3" fillId="10" borderId="5" xfId="0" applyFont="1" applyFill="1" applyBorder="1" applyAlignment="1" applyProtection="1">
      <alignment horizontal="center" vertical="center" shrinkToFit="1"/>
      <protection hidden="1"/>
    </xf>
    <xf numFmtId="0" fontId="11" fillId="10" borderId="11" xfId="0" applyFont="1" applyFill="1" applyBorder="1" applyAlignment="1" applyProtection="1">
      <alignment vertical="center" shrinkToFit="1"/>
      <protection hidden="1"/>
    </xf>
    <xf numFmtId="0" fontId="4" fillId="10" borderId="12" xfId="0" applyFont="1" applyFill="1" applyBorder="1" applyProtection="1">
      <alignment vertical="center"/>
      <protection hidden="1"/>
    </xf>
    <xf numFmtId="177" fontId="21" fillId="10" borderId="13" xfId="0" applyNumberFormat="1" applyFont="1" applyFill="1" applyBorder="1" applyProtection="1">
      <alignment vertical="center"/>
      <protection hidden="1"/>
    </xf>
    <xf numFmtId="14" fontId="3" fillId="11" borderId="37" xfId="0" applyNumberFormat="1" applyFont="1" applyFill="1" applyBorder="1" applyAlignment="1" applyProtection="1">
      <alignment horizontal="center" vertical="center" shrinkToFit="1"/>
      <protection hidden="1"/>
    </xf>
    <xf numFmtId="0" fontId="11" fillId="11" borderId="9" xfId="0" applyFont="1" applyFill="1" applyBorder="1" applyAlignment="1" applyProtection="1">
      <alignment vertical="center" shrinkToFit="1"/>
      <protection hidden="1"/>
    </xf>
    <xf numFmtId="177" fontId="21" fillId="11" borderId="14" xfId="0" applyNumberFormat="1" applyFont="1" applyFill="1" applyBorder="1" applyProtection="1">
      <alignment vertical="center"/>
      <protection hidden="1"/>
    </xf>
    <xf numFmtId="178" fontId="11" fillId="0" borderId="0" xfId="0" applyNumberFormat="1" applyFont="1" applyProtection="1">
      <alignment vertical="center"/>
      <protection hidden="1"/>
    </xf>
    <xf numFmtId="178" fontId="8" fillId="0" borderId="18" xfId="0" applyNumberFormat="1" applyFont="1" applyBorder="1" applyAlignment="1" applyProtection="1">
      <alignment vertical="center" shrinkToFit="1"/>
      <protection hidden="1"/>
    </xf>
    <xf numFmtId="14" fontId="27" fillId="6" borderId="32" xfId="0" applyNumberFormat="1" applyFont="1" applyFill="1" applyBorder="1" applyAlignment="1" applyProtection="1">
      <alignment horizontal="center" vertical="center"/>
      <protection locked="0"/>
    </xf>
    <xf numFmtId="0" fontId="12" fillId="0" borderId="6" xfId="0" applyFont="1" applyBorder="1" applyAlignment="1" applyProtection="1">
      <alignment horizontal="center" vertical="center" shrinkToFit="1"/>
      <protection hidden="1"/>
    </xf>
    <xf numFmtId="0" fontId="12" fillId="0" borderId="7" xfId="0" applyFont="1" applyBorder="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4" fillId="7" borderId="26" xfId="0" applyFont="1" applyFill="1" applyBorder="1" applyAlignment="1" applyProtection="1">
      <alignment horizontal="center" vertical="center" shrinkToFit="1"/>
      <protection hidden="1"/>
    </xf>
    <xf numFmtId="0" fontId="4" fillId="7" borderId="28" xfId="0" applyFont="1" applyFill="1" applyBorder="1" applyAlignment="1" applyProtection="1">
      <alignment horizontal="center" vertical="center" shrinkToFit="1"/>
      <protection hidden="1"/>
    </xf>
    <xf numFmtId="0" fontId="4" fillId="7" borderId="27" xfId="0" applyFont="1" applyFill="1" applyBorder="1" applyAlignment="1" applyProtection="1">
      <alignment horizontal="center" vertical="center" shrinkToFit="1"/>
      <protection hidden="1"/>
    </xf>
    <xf numFmtId="177" fontId="23" fillId="0" borderId="0" xfId="0" applyNumberFormat="1" applyFont="1" applyAlignment="1" applyProtection="1">
      <alignment horizontal="left" vertical="center" shrinkToFit="1"/>
      <protection hidden="1"/>
    </xf>
    <xf numFmtId="0" fontId="6" fillId="12" borderId="11" xfId="0" applyFont="1" applyFill="1" applyBorder="1" applyAlignment="1" applyProtection="1">
      <alignment horizontal="center" vertical="center"/>
      <protection hidden="1"/>
    </xf>
    <xf numFmtId="0" fontId="6" fillId="12" borderId="12" xfId="0" applyFont="1" applyFill="1" applyBorder="1" applyAlignment="1" applyProtection="1">
      <alignment horizontal="center" vertical="center"/>
      <protection hidden="1"/>
    </xf>
    <xf numFmtId="0" fontId="6" fillId="12" borderId="13" xfId="0" applyFont="1" applyFill="1" applyBorder="1" applyAlignment="1" applyProtection="1">
      <alignment horizontal="center" vertical="center"/>
      <protection hidden="1"/>
    </xf>
    <xf numFmtId="0" fontId="3" fillId="10" borderId="11" xfId="0" applyFont="1" applyFill="1" applyBorder="1" applyAlignment="1" applyProtection="1">
      <alignment horizontal="center" vertical="center"/>
      <protection hidden="1"/>
    </xf>
    <xf numFmtId="0" fontId="3" fillId="10" borderId="13" xfId="0" applyFont="1" applyFill="1" applyBorder="1" applyAlignment="1" applyProtection="1">
      <alignment horizontal="center" vertical="center"/>
      <protection hidden="1"/>
    </xf>
    <xf numFmtId="178" fontId="8" fillId="8" borderId="18" xfId="0" applyNumberFormat="1" applyFont="1" applyFill="1" applyBorder="1" applyAlignment="1" applyProtection="1">
      <alignment horizontal="center" vertical="center" shrinkToFit="1"/>
      <protection hidden="1"/>
    </xf>
    <xf numFmtId="178" fontId="8" fillId="8" borderId="21" xfId="0" applyNumberFormat="1" applyFont="1" applyFill="1" applyBorder="1" applyAlignment="1" applyProtection="1">
      <alignment horizontal="center" vertical="center" shrinkToFit="1"/>
      <protection hidden="1"/>
    </xf>
    <xf numFmtId="177" fontId="11" fillId="0" borderId="26" xfId="0" applyNumberFormat="1" applyFont="1" applyBorder="1" applyAlignment="1" applyProtection="1">
      <alignment horizontal="center" vertical="center" shrinkToFit="1"/>
      <protection hidden="1"/>
    </xf>
    <xf numFmtId="177" fontId="11" fillId="0" borderId="27"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177" fontId="11" fillId="0" borderId="16" xfId="0" applyNumberFormat="1" applyFont="1" applyBorder="1" applyAlignment="1" applyProtection="1">
      <alignment horizontal="center" vertical="center" shrinkToFit="1"/>
      <protection hidden="1"/>
    </xf>
    <xf numFmtId="0" fontId="8" fillId="12" borderId="26" xfId="0" applyFont="1" applyFill="1" applyBorder="1" applyAlignment="1" applyProtection="1">
      <alignment horizontal="center" vertical="center" shrinkToFit="1"/>
      <protection hidden="1"/>
    </xf>
    <xf numFmtId="0" fontId="8" fillId="12" borderId="28" xfId="0" applyFont="1" applyFill="1" applyBorder="1" applyAlignment="1" applyProtection="1">
      <alignment horizontal="center" vertical="center" shrinkToFit="1"/>
      <protection hidden="1"/>
    </xf>
    <xf numFmtId="176" fontId="6" fillId="13" borderId="15" xfId="0" applyNumberFormat="1" applyFont="1" applyFill="1" applyBorder="1" applyAlignment="1" applyProtection="1">
      <alignment horizontal="center" vertical="center"/>
      <protection hidden="1"/>
    </xf>
    <xf numFmtId="176" fontId="6" fillId="13" borderId="39" xfId="0" applyNumberFormat="1" applyFont="1" applyFill="1" applyBorder="1" applyAlignment="1" applyProtection="1">
      <alignment horizontal="center" vertical="center"/>
      <protection hidden="1"/>
    </xf>
    <xf numFmtId="177" fontId="9" fillId="5" borderId="6" xfId="0" applyNumberFormat="1" applyFont="1" applyFill="1" applyBorder="1" applyAlignment="1" applyProtection="1">
      <alignment horizontal="center" vertical="center"/>
      <protection hidden="1"/>
    </xf>
    <xf numFmtId="177" fontId="9" fillId="5" borderId="7" xfId="0" applyNumberFormat="1" applyFont="1" applyFill="1" applyBorder="1" applyAlignment="1" applyProtection="1">
      <alignment horizontal="center" vertical="center"/>
      <protection hidden="1"/>
    </xf>
    <xf numFmtId="177" fontId="9" fillId="5" borderId="8" xfId="0" applyNumberFormat="1" applyFont="1" applyFill="1" applyBorder="1" applyAlignment="1" applyProtection="1">
      <alignment horizontal="center" vertical="center"/>
      <protection hidden="1"/>
    </xf>
    <xf numFmtId="0" fontId="22" fillId="0" borderId="33" xfId="0" applyFont="1" applyBorder="1" applyAlignment="1" applyProtection="1">
      <alignment horizontal="center" vertical="center" shrinkToFit="1"/>
      <protection hidden="1"/>
    </xf>
    <xf numFmtId="0" fontId="22" fillId="0" borderId="34" xfId="0" applyFont="1" applyBorder="1" applyAlignment="1" applyProtection="1">
      <alignment horizontal="center" vertical="center" shrinkToFit="1"/>
      <protection hidden="1"/>
    </xf>
    <xf numFmtId="0" fontId="22" fillId="0" borderId="35" xfId="0" applyFont="1" applyBorder="1" applyAlignment="1" applyProtection="1">
      <alignment horizontal="center" vertical="center" shrinkToFit="1"/>
      <protection hidden="1"/>
    </xf>
    <xf numFmtId="0" fontId="28" fillId="0" borderId="0" xfId="0" applyFont="1" applyAlignment="1" applyProtection="1">
      <alignment horizontal="center" vertical="center"/>
      <protection hidden="1"/>
    </xf>
    <xf numFmtId="177" fontId="11" fillId="0" borderId="3" xfId="0" applyNumberFormat="1" applyFont="1" applyBorder="1" applyAlignment="1" applyProtection="1">
      <alignment horizontal="center" vertical="center" shrinkToFit="1"/>
      <protection hidden="1"/>
    </xf>
    <xf numFmtId="177" fontId="11" fillId="0" borderId="4" xfId="0" applyNumberFormat="1" applyFont="1" applyBorder="1" applyAlignment="1" applyProtection="1">
      <alignment horizontal="center" vertical="center" shrinkToFit="1"/>
      <protection hidden="1"/>
    </xf>
    <xf numFmtId="177" fontId="3" fillId="11" borderId="11" xfId="0" applyNumberFormat="1" applyFont="1" applyFill="1" applyBorder="1" applyAlignment="1" applyProtection="1">
      <alignment horizontal="center" vertical="center"/>
      <protection hidden="1"/>
    </xf>
    <xf numFmtId="177" fontId="3" fillId="11" borderId="13" xfId="0" applyNumberFormat="1" applyFont="1" applyFill="1" applyBorder="1" applyAlignment="1" applyProtection="1">
      <alignment horizontal="center" vertical="center"/>
      <protection hidden="1"/>
    </xf>
  </cellXfs>
  <cellStyles count="1">
    <cellStyle name="標準" xfId="0" builtinId="0"/>
  </cellStyles>
  <dxfs count="4">
    <dxf>
      <fill>
        <patternFill>
          <bgColor rgb="FFFFFF99"/>
        </patternFill>
      </fill>
    </dxf>
    <dxf>
      <fill>
        <patternFill>
          <bgColor rgb="FFFFFF99"/>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66"/>
      <color rgb="FFFFCC00"/>
      <color rgb="FFFFFF99"/>
      <color rgb="FFFFFFCC"/>
      <color rgb="FF00CCFF"/>
      <color rgb="FF3333FF"/>
      <color rgb="FFCCFFCC"/>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110068</xdr:colOff>
      <xdr:row>2</xdr:row>
      <xdr:rowOff>235323</xdr:rowOff>
    </xdr:from>
    <xdr:to>
      <xdr:col>10</xdr:col>
      <xdr:colOff>494879</xdr:colOff>
      <xdr:row>5</xdr:row>
      <xdr:rowOff>392206</xdr:rowOff>
    </xdr:to>
    <xdr:sp macro="" textlink="">
      <xdr:nvSpPr>
        <xdr:cNvPr id="2" name="AutoShape 9">
          <a:extLst>
            <a:ext uri="{FF2B5EF4-FFF2-40B4-BE49-F238E27FC236}">
              <a16:creationId xmlns:a16="http://schemas.microsoft.com/office/drawing/2014/main" id="{97C50258-F196-4BBA-80C7-65822CBC3377}"/>
            </a:ext>
          </a:extLst>
        </xdr:cNvPr>
        <xdr:cNvSpPr>
          <a:spLocks noChangeArrowheads="1"/>
        </xdr:cNvSpPr>
      </xdr:nvSpPr>
      <xdr:spPr bwMode="auto">
        <a:xfrm>
          <a:off x="278156" y="515470"/>
          <a:ext cx="5640370" cy="1288677"/>
        </a:xfrm>
        <a:prstGeom prst="bevel">
          <a:avLst>
            <a:gd name="adj" fmla="val 7277"/>
          </a:avLst>
        </a:prstGeom>
        <a:solidFill>
          <a:srgbClr val="FFFFFF"/>
        </a:solidFill>
        <a:ln w="9525">
          <a:solidFill>
            <a:srgbClr val="000000"/>
          </a:solidFill>
          <a:miter lim="800000"/>
          <a:headEnd/>
          <a:tailEnd/>
        </a:ln>
      </xdr:spPr>
      <xdr:txBody>
        <a:bodyPr vertOverflow="clip" wrap="square" lIns="36576" tIns="18288" rIns="0" bIns="0" anchor="ctr" anchorCtr="0" upright="1"/>
        <a:lstStyle/>
        <a:p>
          <a:pPr algn="l" rtl="0">
            <a:defRPr sz="1000"/>
          </a:pPr>
          <a:r>
            <a:rPr lang="ja-JP" altLang="en-US" sz="1200" b="1" i="0" u="none" strike="noStrike" baseline="0">
              <a:solidFill>
                <a:srgbClr val="000000"/>
              </a:solidFill>
              <a:latin typeface="ＭＳ Ｐゴシック"/>
              <a:ea typeface="ＭＳ Ｐゴシック"/>
            </a:rPr>
            <a:t>１　採用年月日を入力してください。</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２　職歴があればプルダウンから選択してください。</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３　除算・加算の対象期間がある者は、その期間を入力してください。</a:t>
          </a:r>
        </a:p>
        <a:p>
          <a:pPr algn="l" rtl="0">
            <a:defRPr sz="1000"/>
          </a:pPr>
          <a:endParaRPr lang="en-US" altLang="ja-JP" sz="200" b="1" i="0" u="none" strike="noStrike" baseline="0">
            <a:solidFill>
              <a:srgbClr val="000000"/>
            </a:solidFill>
            <a:latin typeface="ＭＳ Ｐゴシック"/>
            <a:ea typeface="ＭＳ Ｐゴシック"/>
          </a:endParaRPr>
        </a:p>
        <a:p>
          <a:pPr algn="l" rtl="0">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受講対象外となる場合があります。詳細は別添資料を御参照ください。</a:t>
          </a:r>
          <a:endParaRPr lang="en-US" altLang="ja-JP" sz="1000" b="1" i="0" u="none" strike="noStrike" baseline="0">
            <a:solidFill>
              <a:srgbClr val="000000"/>
            </a:solidFill>
            <a:latin typeface="ＭＳ Ｐゴシック"/>
            <a:ea typeface="ＭＳ Ｐゴシック"/>
          </a:endParaRPr>
        </a:p>
        <a:p>
          <a:pPr algn="l" rtl="0">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２及び３は、該当するものがない場合は空欄のままでお願いします。</a:t>
          </a: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1</xdr:col>
      <xdr:colOff>107496</xdr:colOff>
      <xdr:row>30</xdr:row>
      <xdr:rowOff>6199</xdr:rowOff>
    </xdr:from>
    <xdr:to>
      <xdr:col>5</xdr:col>
      <xdr:colOff>984251</xdr:colOff>
      <xdr:row>31</xdr:row>
      <xdr:rowOff>36740</xdr:rowOff>
    </xdr:to>
    <xdr:sp macro="" textlink="">
      <xdr:nvSpPr>
        <xdr:cNvPr id="3" name="AutoShape 13">
          <a:extLst>
            <a:ext uri="{FF2B5EF4-FFF2-40B4-BE49-F238E27FC236}">
              <a16:creationId xmlns:a16="http://schemas.microsoft.com/office/drawing/2014/main" id="{006E988C-8E37-49DA-B964-8940ED3DD9BA}"/>
            </a:ext>
          </a:extLst>
        </xdr:cNvPr>
        <xdr:cNvSpPr>
          <a:spLocks noChangeArrowheads="1"/>
        </xdr:cNvSpPr>
      </xdr:nvSpPr>
      <xdr:spPr bwMode="auto">
        <a:xfrm>
          <a:off x="107496" y="7873849"/>
          <a:ext cx="2924630" cy="392491"/>
        </a:xfrm>
        <a:prstGeom prst="foldedCorner">
          <a:avLst>
            <a:gd name="adj" fmla="val 12500"/>
          </a:avLst>
        </a:prstGeom>
        <a:solidFill>
          <a:srgbClr val="FFFFFF"/>
        </a:solidFill>
        <a:ln w="9525">
          <a:solidFill>
            <a:srgbClr val="000000"/>
          </a:solidFill>
          <a:round/>
          <a:headEnd/>
          <a:tailEnd/>
        </a:ln>
      </xdr:spPr>
      <xdr:txBody>
        <a:bodyPr vertOverflow="clip" wrap="square" lIns="36576" tIns="18288" rIns="0" bIns="0" anchor="ctr" upright="1"/>
        <a:lstStyle/>
        <a:p>
          <a:pPr algn="ctr" rtl="0">
            <a:defRPr sz="1000"/>
          </a:pPr>
          <a:r>
            <a:rPr lang="ja-JP" altLang="en-US" sz="1200" b="1" i="0" u="none" strike="noStrike" baseline="0">
              <a:solidFill>
                <a:srgbClr val="000000"/>
              </a:solidFill>
              <a:latin typeface="ＭＳ Ｐゴシック"/>
              <a:ea typeface="ＭＳ Ｐゴシック"/>
            </a:rPr>
            <a:t>除算期間・加算期間を入れた在職年数</a:t>
          </a:r>
        </a:p>
      </xdr:txBody>
    </xdr:sp>
    <xdr:clientData/>
  </xdr:twoCellAnchor>
  <xdr:twoCellAnchor>
    <xdr:from>
      <xdr:col>8</xdr:col>
      <xdr:colOff>220820</xdr:colOff>
      <xdr:row>27</xdr:row>
      <xdr:rowOff>145117</xdr:rowOff>
    </xdr:from>
    <xdr:to>
      <xdr:col>8</xdr:col>
      <xdr:colOff>608170</xdr:colOff>
      <xdr:row>28</xdr:row>
      <xdr:rowOff>249892</xdr:rowOff>
    </xdr:to>
    <xdr:sp macro="" textlink="">
      <xdr:nvSpPr>
        <xdr:cNvPr id="4" name="AutoShape 200">
          <a:extLst>
            <a:ext uri="{FF2B5EF4-FFF2-40B4-BE49-F238E27FC236}">
              <a16:creationId xmlns:a16="http://schemas.microsoft.com/office/drawing/2014/main" id="{132F6276-4F19-4BFD-89BE-0490713ABB86}"/>
            </a:ext>
          </a:extLst>
        </xdr:cNvPr>
        <xdr:cNvSpPr>
          <a:spLocks noChangeArrowheads="1"/>
        </xdr:cNvSpPr>
      </xdr:nvSpPr>
      <xdr:spPr bwMode="auto">
        <a:xfrm flipH="1">
          <a:off x="4008408" y="9389970"/>
          <a:ext cx="387350" cy="463363"/>
        </a:xfrm>
        <a:prstGeom prst="leftArrow">
          <a:avLst>
            <a:gd name="adj1" fmla="val 50000"/>
            <a:gd name="adj2" fmla="val 417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261398</xdr:colOff>
      <xdr:row>16</xdr:row>
      <xdr:rowOff>0</xdr:rowOff>
    </xdr:from>
    <xdr:to>
      <xdr:col>13</xdr:col>
      <xdr:colOff>2541046</xdr:colOff>
      <xdr:row>22</xdr:row>
      <xdr:rowOff>114300</xdr:rowOff>
    </xdr:to>
    <xdr:sp macro="" textlink="">
      <xdr:nvSpPr>
        <xdr:cNvPr id="5" name="AutoShape 15">
          <a:extLst>
            <a:ext uri="{FF2B5EF4-FFF2-40B4-BE49-F238E27FC236}">
              <a16:creationId xmlns:a16="http://schemas.microsoft.com/office/drawing/2014/main" id="{C7B3EDDA-CBDD-4847-93D4-1BEF665018F7}"/>
            </a:ext>
          </a:extLst>
        </xdr:cNvPr>
        <xdr:cNvSpPr>
          <a:spLocks noChangeArrowheads="1"/>
        </xdr:cNvSpPr>
      </xdr:nvSpPr>
      <xdr:spPr bwMode="auto">
        <a:xfrm>
          <a:off x="6278957" y="5300382"/>
          <a:ext cx="2279648" cy="2265830"/>
        </a:xfrm>
        <a:prstGeom prst="foldedCorner">
          <a:avLst>
            <a:gd name="adj" fmla="val 5694"/>
          </a:avLst>
        </a:prstGeom>
        <a:solidFill>
          <a:srgbClr val="FFFFFF"/>
        </a:solidFill>
        <a:ln w="9525">
          <a:solidFill>
            <a:srgbClr val="000000"/>
          </a:solidFill>
          <a:round/>
          <a:headEnd/>
          <a:tailEnd/>
        </a:ln>
      </xdr:spPr>
      <xdr:txBody>
        <a:bodyPr vertOverflow="clip" wrap="square" lIns="36576" tIns="36000" rIns="36000" bIns="36000" anchor="t"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＜除算対象期間＞</a:t>
          </a:r>
          <a:endParaRPr lang="ja-JP" altLang="en-US" sz="16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病気休職期間</a:t>
          </a:r>
        </a:p>
        <a:p>
          <a:pPr algn="l" rtl="0">
            <a:lnSpc>
              <a:spcPts val="1400"/>
            </a:lnSpc>
            <a:defRPr sz="1000"/>
          </a:pPr>
          <a:r>
            <a:rPr lang="ja-JP" altLang="en-US" sz="1200" b="0" i="0" u="none" strike="noStrike" baseline="0">
              <a:solidFill>
                <a:srgbClr val="000000"/>
              </a:solidFill>
              <a:latin typeface="ＭＳ Ｐゴシック"/>
              <a:ea typeface="ＭＳ Ｐゴシック"/>
            </a:rPr>
            <a:t>○ 刑事休職期間</a:t>
          </a:r>
        </a:p>
        <a:p>
          <a:pPr algn="l" rtl="0">
            <a:lnSpc>
              <a:spcPts val="1400"/>
            </a:lnSpc>
            <a:defRPr sz="1000"/>
          </a:pPr>
          <a:r>
            <a:rPr lang="ja-JP" altLang="en-US" sz="1200" b="0" i="0" u="none" strike="noStrike" baseline="0">
              <a:solidFill>
                <a:srgbClr val="000000"/>
              </a:solidFill>
              <a:latin typeface="ＭＳ Ｐゴシック"/>
              <a:ea typeface="ＭＳ Ｐゴシック"/>
            </a:rPr>
            <a:t>○ 在籍専従休職期間</a:t>
          </a:r>
        </a:p>
        <a:p>
          <a:pPr algn="l" rtl="0">
            <a:lnSpc>
              <a:spcPts val="1400"/>
            </a:lnSpc>
            <a:defRPr sz="1000"/>
          </a:pPr>
          <a:r>
            <a:rPr lang="ja-JP" altLang="en-US" sz="1200" b="0" i="0" u="none" strike="noStrike" baseline="0">
              <a:solidFill>
                <a:srgbClr val="000000"/>
              </a:solidFill>
              <a:latin typeface="ＭＳ Ｐゴシック"/>
              <a:ea typeface="ＭＳ Ｐゴシック"/>
            </a:rPr>
            <a:t>○ 育児休業期間</a:t>
          </a:r>
        </a:p>
        <a:p>
          <a:pPr algn="l" rtl="0">
            <a:lnSpc>
              <a:spcPts val="1300"/>
            </a:lnSpc>
            <a:defRPr sz="1000"/>
          </a:pPr>
          <a:r>
            <a:rPr lang="ja-JP" altLang="en-US" sz="1200" b="0" i="0" u="none" strike="noStrike" baseline="0">
              <a:solidFill>
                <a:srgbClr val="000000"/>
              </a:solidFill>
              <a:latin typeface="ＭＳ Ｐゴシック"/>
              <a:ea typeface="ＭＳ Ｐゴシック"/>
            </a:rPr>
            <a:t>○ 配偶者同行休業期間</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13</xdr:col>
      <xdr:colOff>256898</xdr:colOff>
      <xdr:row>22</xdr:row>
      <xdr:rowOff>212912</xdr:rowOff>
    </xdr:from>
    <xdr:to>
      <xdr:col>13</xdr:col>
      <xdr:colOff>2567940</xdr:colOff>
      <xdr:row>28</xdr:row>
      <xdr:rowOff>174811</xdr:rowOff>
    </xdr:to>
    <xdr:sp macro="" textlink="">
      <xdr:nvSpPr>
        <xdr:cNvPr id="6" name="AutoShape 15">
          <a:extLst>
            <a:ext uri="{FF2B5EF4-FFF2-40B4-BE49-F238E27FC236}">
              <a16:creationId xmlns:a16="http://schemas.microsoft.com/office/drawing/2014/main" id="{361BA222-FD55-45AA-809D-5852389F5C06}"/>
            </a:ext>
          </a:extLst>
        </xdr:cNvPr>
        <xdr:cNvSpPr>
          <a:spLocks noChangeArrowheads="1"/>
        </xdr:cNvSpPr>
      </xdr:nvSpPr>
      <xdr:spPr bwMode="auto">
        <a:xfrm>
          <a:off x="6274457" y="7664824"/>
          <a:ext cx="2311042" cy="2113428"/>
        </a:xfrm>
        <a:prstGeom prst="foldedCorner">
          <a:avLst>
            <a:gd name="adj" fmla="val 5293"/>
          </a:avLst>
        </a:prstGeom>
        <a:solidFill>
          <a:srgbClr val="FFFFFF"/>
        </a:solidFill>
        <a:ln w="9525">
          <a:solidFill>
            <a:srgbClr val="000000"/>
          </a:solidFill>
          <a:round/>
          <a:headEnd/>
          <a:tailEnd/>
        </a:ln>
      </xdr:spPr>
      <xdr:txBody>
        <a:bodyPr vertOverflow="clip" wrap="square" lIns="36576" tIns="36000" rIns="36000" bIns="36000" anchor="t"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＜加算対象期間＞</a:t>
          </a:r>
          <a:endParaRPr lang="ja-JP" altLang="en-US" sz="16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他道府県での教職経験期間</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私学での教職経験期間</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ただし、講師等の</a:t>
          </a:r>
          <a:r>
            <a:rPr lang="ja-JP" altLang="en-US" sz="1000" b="0" i="0" u="sng" strike="noStrike" baseline="0">
              <a:solidFill>
                <a:srgbClr val="000000"/>
              </a:solidFill>
              <a:latin typeface="ＭＳ Ｐゴシック"/>
              <a:ea typeface="ＭＳ Ｐゴシック"/>
            </a:rPr>
            <a:t>期限を区切った採用</a:t>
          </a:r>
          <a:r>
            <a:rPr lang="ja-JP" altLang="en-US" sz="1000" b="0" i="0" u="none" strike="noStrike" baseline="0">
              <a:solidFill>
                <a:srgbClr val="000000"/>
              </a:solidFill>
              <a:latin typeface="ＭＳ Ｐゴシック"/>
              <a:ea typeface="ＭＳ Ｐゴシック"/>
            </a:rPr>
            <a:t>は加算対象とはなりません。</a:t>
          </a:r>
        </a:p>
      </xdr:txBody>
    </xdr:sp>
    <xdr:clientData/>
  </xdr:twoCellAnchor>
  <xdr:twoCellAnchor>
    <xdr:from>
      <xdr:col>5</xdr:col>
      <xdr:colOff>104588</xdr:colOff>
      <xdr:row>27</xdr:row>
      <xdr:rowOff>88403</xdr:rowOff>
    </xdr:from>
    <xdr:to>
      <xdr:col>8</xdr:col>
      <xdr:colOff>159621</xdr:colOff>
      <xdr:row>28</xdr:row>
      <xdr:rowOff>259853</xdr:rowOff>
    </xdr:to>
    <xdr:sp macro="" textlink="">
      <xdr:nvSpPr>
        <xdr:cNvPr id="7" name="Rectangle 201">
          <a:extLst>
            <a:ext uri="{FF2B5EF4-FFF2-40B4-BE49-F238E27FC236}">
              <a16:creationId xmlns:a16="http://schemas.microsoft.com/office/drawing/2014/main" id="{926A4346-F0CB-47D2-81C3-EC73DB37AA15}"/>
            </a:ext>
          </a:extLst>
        </xdr:cNvPr>
        <xdr:cNvSpPr>
          <a:spLocks noChangeArrowheads="1"/>
        </xdr:cNvSpPr>
      </xdr:nvSpPr>
      <xdr:spPr bwMode="auto">
        <a:xfrm>
          <a:off x="2323353" y="9333256"/>
          <a:ext cx="1623856" cy="5300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合計の端数月は切り捨てになります。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宗川　良子" id="{2E6ECC6D-39BF-4D01-850E-F900AFAFA5CB}" userId="S::T0885639@taims.metro.tokyo.jp::12766bcd-f0f3-493d-860f-d83ffccc2b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24" dT="2026-01-30T01:53:05.74" personId="{2E6ECC6D-39BF-4D01-850E-F900AFAFA5CB}" id="{1947B50B-D5DD-4CB9-BC2C-A64968779E89}">
    <text>太字でない理由ありますか？</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F4C1-0291-4455-A84D-6B523B8EE484}">
  <sheetPr>
    <tabColor rgb="FFFFFF00"/>
    <pageSetUpPr fitToPage="1"/>
  </sheetPr>
  <dimension ref="B1:T35"/>
  <sheetViews>
    <sheetView showGridLines="0" tabSelected="1" view="pageBreakPreview" zoomScaleNormal="100" zoomScaleSheetLayoutView="100" workbookViewId="0">
      <selection activeCell="C1" sqref="C1"/>
    </sheetView>
  </sheetViews>
  <sheetFormatPr defaultColWidth="9" defaultRowHeight="13.5" x14ac:dyDescent="0.15"/>
  <cols>
    <col min="1" max="2" width="2.25" style="3" customWidth="1"/>
    <col min="3" max="3" width="20.625" style="3" customWidth="1"/>
    <col min="4" max="4" width="17.75" style="3" hidden="1" customWidth="1"/>
    <col min="5" max="5" width="8.625" style="3" customWidth="1"/>
    <col min="6" max="6" width="20.625" style="3" customWidth="1"/>
    <col min="7" max="8" width="15.25" style="3" hidden="1" customWidth="1"/>
    <col min="9" max="9" width="8.625" style="3" customWidth="1"/>
    <col min="10" max="10" width="10.625" style="3" customWidth="1"/>
    <col min="11" max="11" width="6.625" style="3" customWidth="1"/>
    <col min="12" max="13" width="2.25" style="3" customWidth="1"/>
    <col min="14" max="14" width="36.875" style="3" customWidth="1"/>
    <col min="15" max="15" width="6.625" style="57" customWidth="1"/>
    <col min="16" max="16" width="4" style="57" customWidth="1"/>
    <col min="17" max="17" width="7.75" style="57" customWidth="1"/>
    <col min="18" max="18" width="6.625" style="57" customWidth="1"/>
    <col min="19" max="19" width="4" style="57" customWidth="1"/>
    <col min="20" max="20" width="8" style="57" customWidth="1"/>
    <col min="21" max="16384" width="9" style="3"/>
  </cols>
  <sheetData>
    <row r="1" spans="2:20" ht="14.25" thickBot="1" x14ac:dyDescent="0.2">
      <c r="B1" s="3" t="s">
        <v>70</v>
      </c>
    </row>
    <row r="2" spans="2:20" ht="7.5" customHeight="1" x14ac:dyDescent="0.15">
      <c r="B2" s="100" t="s">
        <v>68</v>
      </c>
      <c r="C2" s="101"/>
      <c r="D2" s="101"/>
      <c r="E2" s="101"/>
      <c r="F2" s="101"/>
      <c r="G2" s="101"/>
      <c r="H2" s="101"/>
      <c r="I2" s="101"/>
      <c r="J2" s="101"/>
      <c r="K2" s="101"/>
      <c r="L2" s="70"/>
      <c r="M2" s="17"/>
    </row>
    <row r="3" spans="2:20" ht="22.5" customHeight="1" thickBot="1" x14ac:dyDescent="0.2">
      <c r="B3" s="102"/>
      <c r="C3" s="103"/>
      <c r="D3" s="103"/>
      <c r="E3" s="103"/>
      <c r="F3" s="103"/>
      <c r="G3" s="103"/>
      <c r="H3" s="103"/>
      <c r="I3" s="103"/>
      <c r="J3" s="103"/>
      <c r="K3" s="103"/>
      <c r="L3" s="71"/>
      <c r="M3" s="17"/>
      <c r="O3" s="58"/>
      <c r="P3" s="58"/>
      <c r="Q3" s="58"/>
      <c r="R3" s="58"/>
      <c r="S3" s="58"/>
      <c r="T3" s="58"/>
    </row>
    <row r="4" spans="2:20" ht="34.15" customHeight="1" x14ac:dyDescent="0.15">
      <c r="B4" s="31"/>
      <c r="L4" s="32"/>
      <c r="O4" s="104" t="s">
        <v>15</v>
      </c>
      <c r="P4" s="105"/>
      <c r="Q4" s="105"/>
      <c r="R4" s="105"/>
      <c r="S4" s="105"/>
      <c r="T4" s="106"/>
    </row>
    <row r="5" spans="2:20" s="5" customFormat="1" ht="32.25" customHeight="1" x14ac:dyDescent="0.15">
      <c r="B5" s="33"/>
      <c r="L5" s="34"/>
      <c r="O5" s="56" t="s">
        <v>33</v>
      </c>
      <c r="P5" s="59" t="s">
        <v>26</v>
      </c>
      <c r="Q5" s="60">
        <v>1982</v>
      </c>
      <c r="R5" s="8" t="s">
        <v>29</v>
      </c>
      <c r="S5" s="59" t="s">
        <v>26</v>
      </c>
      <c r="T5" s="60">
        <v>2004</v>
      </c>
    </row>
    <row r="6" spans="2:20" s="5" customFormat="1" ht="33.75" customHeight="1" thickBot="1" x14ac:dyDescent="0.2">
      <c r="B6" s="33"/>
      <c r="L6" s="34"/>
      <c r="O6" s="56" t="s">
        <v>34</v>
      </c>
      <c r="P6" s="59" t="s">
        <v>26</v>
      </c>
      <c r="Q6" s="60">
        <v>1983</v>
      </c>
      <c r="R6" s="8" t="s">
        <v>2</v>
      </c>
      <c r="S6" s="59" t="s">
        <v>26</v>
      </c>
      <c r="T6" s="60">
        <v>2005</v>
      </c>
    </row>
    <row r="7" spans="2:20" s="5" customFormat="1" ht="28.5" customHeight="1" thickBot="1" x14ac:dyDescent="0.2">
      <c r="B7" s="33"/>
      <c r="C7" s="75" t="s">
        <v>60</v>
      </c>
      <c r="D7" s="6"/>
      <c r="E7" s="35"/>
      <c r="F7" s="36"/>
      <c r="G7" s="36"/>
      <c r="H7" s="36"/>
      <c r="I7" s="35"/>
      <c r="J7" s="35"/>
      <c r="L7" s="34"/>
      <c r="M7" s="18"/>
      <c r="O7" s="56" t="s">
        <v>35</v>
      </c>
      <c r="P7" s="59" t="s">
        <v>26</v>
      </c>
      <c r="Q7" s="60">
        <v>1984</v>
      </c>
      <c r="R7" s="8" t="s">
        <v>3</v>
      </c>
      <c r="S7" s="59" t="s">
        <v>26</v>
      </c>
      <c r="T7" s="60">
        <v>2006</v>
      </c>
    </row>
    <row r="8" spans="2:20" s="5" customFormat="1" ht="28.5" customHeight="1" thickTop="1" thickBot="1" x14ac:dyDescent="0.2">
      <c r="B8" s="33"/>
      <c r="C8" s="76"/>
      <c r="D8" s="7">
        <f>DATE(YEAR(C8),MONTH(C8),DAY(C8))</f>
        <v>0</v>
      </c>
      <c r="E8" s="37"/>
      <c r="F8" s="69"/>
      <c r="G8" s="38">
        <v>46478</v>
      </c>
      <c r="H8" s="39">
        <f>DATEDIF(D8,G8,"M")</f>
        <v>1527</v>
      </c>
      <c r="I8" s="107" t="s">
        <v>58</v>
      </c>
      <c r="J8" s="107"/>
      <c r="K8" s="107"/>
      <c r="L8" s="73"/>
      <c r="M8" s="19"/>
      <c r="O8" s="56" t="s">
        <v>36</v>
      </c>
      <c r="P8" s="59" t="s">
        <v>26</v>
      </c>
      <c r="Q8" s="60">
        <v>1985</v>
      </c>
      <c r="R8" s="8" t="s">
        <v>4</v>
      </c>
      <c r="S8" s="59" t="s">
        <v>26</v>
      </c>
      <c r="T8" s="60">
        <v>2007</v>
      </c>
    </row>
    <row r="9" spans="2:20" s="5" customFormat="1" ht="28.5" customHeight="1" thickTop="1" x14ac:dyDescent="0.15">
      <c r="B9" s="33"/>
      <c r="C9" s="97"/>
      <c r="D9" s="7"/>
      <c r="E9" s="37"/>
      <c r="F9" s="37"/>
      <c r="G9" s="38"/>
      <c r="H9" s="39"/>
      <c r="I9" s="72"/>
      <c r="J9" s="72"/>
      <c r="K9" s="72"/>
      <c r="L9" s="73"/>
      <c r="M9" s="19"/>
      <c r="O9" s="56" t="s">
        <v>37</v>
      </c>
      <c r="P9" s="59" t="s">
        <v>26</v>
      </c>
      <c r="Q9" s="60">
        <v>1986</v>
      </c>
      <c r="R9" s="8" t="s">
        <v>5</v>
      </c>
      <c r="S9" s="59" t="s">
        <v>26</v>
      </c>
      <c r="T9" s="60">
        <v>2008</v>
      </c>
    </row>
    <row r="10" spans="2:20" s="5" customFormat="1" ht="28.5" customHeight="1" thickBot="1" x14ac:dyDescent="0.2">
      <c r="B10" s="33"/>
      <c r="C10" s="113" t="s">
        <v>61</v>
      </c>
      <c r="D10" s="113"/>
      <c r="E10" s="114"/>
      <c r="F10" s="37"/>
      <c r="G10" s="38"/>
      <c r="H10" s="39"/>
      <c r="I10" s="72"/>
      <c r="J10" s="72"/>
      <c r="K10" s="72"/>
      <c r="L10" s="73"/>
      <c r="M10" s="19"/>
      <c r="O10" s="56" t="s">
        <v>38</v>
      </c>
      <c r="P10" s="59" t="s">
        <v>26</v>
      </c>
      <c r="Q10" s="60">
        <v>1987</v>
      </c>
      <c r="R10" s="8" t="s">
        <v>6</v>
      </c>
      <c r="S10" s="59" t="s">
        <v>26</v>
      </c>
      <c r="T10" s="60">
        <v>2009</v>
      </c>
    </row>
    <row r="11" spans="2:20" s="5" customFormat="1" ht="28.5" customHeight="1" thickTop="1" thickBot="1" x14ac:dyDescent="0.2">
      <c r="B11" s="33"/>
      <c r="C11" s="98" t="s">
        <v>62</v>
      </c>
      <c r="D11" s="77"/>
      <c r="E11" s="99"/>
      <c r="F11" s="37"/>
      <c r="G11" s="38"/>
      <c r="H11" s="39"/>
      <c r="I11" s="72"/>
      <c r="J11" s="72"/>
      <c r="K11" s="72"/>
      <c r="L11" s="73"/>
      <c r="M11" s="19"/>
      <c r="O11" s="56" t="s">
        <v>39</v>
      </c>
      <c r="P11" s="59" t="s">
        <v>26</v>
      </c>
      <c r="Q11" s="60">
        <v>1988</v>
      </c>
      <c r="R11" s="8" t="s">
        <v>7</v>
      </c>
      <c r="S11" s="59" t="s">
        <v>26</v>
      </c>
      <c r="T11" s="60">
        <v>2010</v>
      </c>
    </row>
    <row r="12" spans="2:20" s="5" customFormat="1" ht="28.5" customHeight="1" thickTop="1" thickBot="1" x14ac:dyDescent="0.2">
      <c r="B12" s="33"/>
      <c r="C12" s="98" t="s">
        <v>63</v>
      </c>
      <c r="D12" s="77"/>
      <c r="E12" s="99"/>
      <c r="F12" s="37"/>
      <c r="G12" s="38"/>
      <c r="H12" s="39"/>
      <c r="I12" s="72"/>
      <c r="J12" s="72"/>
      <c r="K12" s="72"/>
      <c r="L12" s="73"/>
      <c r="M12" s="19"/>
      <c r="O12" s="56" t="s">
        <v>41</v>
      </c>
      <c r="P12" s="59" t="s">
        <v>26</v>
      </c>
      <c r="Q12" s="60">
        <v>1989</v>
      </c>
      <c r="R12" s="8" t="s">
        <v>8</v>
      </c>
      <c r="S12" s="59" t="s">
        <v>26</v>
      </c>
      <c r="T12" s="60">
        <v>2011</v>
      </c>
    </row>
    <row r="13" spans="2:20" s="5" customFormat="1" ht="28.5" customHeight="1" thickTop="1" thickBot="1" x14ac:dyDescent="0.2">
      <c r="B13" s="33"/>
      <c r="C13" s="98" t="s">
        <v>64</v>
      </c>
      <c r="D13" s="77"/>
      <c r="E13" s="99"/>
      <c r="F13" s="37"/>
      <c r="G13" s="38"/>
      <c r="H13" s="39"/>
      <c r="I13" s="72"/>
      <c r="J13" s="72"/>
      <c r="K13" s="72"/>
      <c r="L13" s="73"/>
      <c r="M13" s="19"/>
      <c r="O13" s="56" t="s">
        <v>42</v>
      </c>
      <c r="P13" s="59" t="s">
        <v>26</v>
      </c>
      <c r="Q13" s="60">
        <v>1990</v>
      </c>
      <c r="R13" s="8" t="s">
        <v>9</v>
      </c>
      <c r="S13" s="59" t="s">
        <v>26</v>
      </c>
      <c r="T13" s="60">
        <v>2012</v>
      </c>
    </row>
    <row r="14" spans="2:20" s="5" customFormat="1" ht="28.5" customHeight="1" thickTop="1" thickBot="1" x14ac:dyDescent="0.2">
      <c r="B14" s="33"/>
      <c r="C14" s="98" t="s">
        <v>66</v>
      </c>
      <c r="D14" s="77"/>
      <c r="E14" s="99"/>
      <c r="F14" s="37"/>
      <c r="G14" s="38"/>
      <c r="H14" s="39"/>
      <c r="I14" s="72"/>
      <c r="J14" s="72"/>
      <c r="K14" s="72"/>
      <c r="L14" s="73"/>
      <c r="M14" s="19"/>
      <c r="O14" s="56" t="s">
        <v>43</v>
      </c>
      <c r="P14" s="59" t="s">
        <v>26</v>
      </c>
      <c r="Q14" s="60">
        <v>1991</v>
      </c>
      <c r="R14" s="8" t="s">
        <v>24</v>
      </c>
      <c r="S14" s="59" t="s">
        <v>26</v>
      </c>
      <c r="T14" s="60">
        <v>2013</v>
      </c>
    </row>
    <row r="15" spans="2:20" s="5" customFormat="1" ht="28.5" customHeight="1" thickTop="1" thickBot="1" x14ac:dyDescent="0.2">
      <c r="B15" s="33"/>
      <c r="C15" s="98" t="s">
        <v>65</v>
      </c>
      <c r="D15" s="77"/>
      <c r="E15" s="99"/>
      <c r="F15" s="37"/>
      <c r="G15" s="38"/>
      <c r="H15" s="39"/>
      <c r="I15" s="72"/>
      <c r="J15" s="72"/>
      <c r="K15" s="72"/>
      <c r="L15" s="73"/>
      <c r="M15" s="19"/>
      <c r="O15" s="56" t="s">
        <v>44</v>
      </c>
      <c r="P15" s="59" t="s">
        <v>26</v>
      </c>
      <c r="Q15" s="60">
        <v>1992</v>
      </c>
      <c r="R15" s="8" t="s">
        <v>30</v>
      </c>
      <c r="S15" s="59" t="s">
        <v>26</v>
      </c>
      <c r="T15" s="60">
        <v>2014</v>
      </c>
    </row>
    <row r="16" spans="2:20" s="5" customFormat="1" ht="28.5" customHeight="1" thickTop="1" thickBot="1" x14ac:dyDescent="0.2">
      <c r="B16" s="33"/>
      <c r="D16" s="4"/>
      <c r="K16" s="20"/>
      <c r="L16" s="41"/>
      <c r="M16" s="20"/>
      <c r="O16" s="56" t="s">
        <v>45</v>
      </c>
      <c r="P16" s="59" t="s">
        <v>26</v>
      </c>
      <c r="Q16" s="60">
        <v>1993</v>
      </c>
      <c r="R16" s="8" t="s">
        <v>31</v>
      </c>
      <c r="S16" s="59" t="s">
        <v>26</v>
      </c>
      <c r="T16" s="60">
        <v>2015</v>
      </c>
    </row>
    <row r="17" spans="2:20" s="5" customFormat="1" ht="28.5" customHeight="1" thickBot="1" x14ac:dyDescent="0.2">
      <c r="B17" s="33"/>
      <c r="C17" s="108" t="s">
        <v>16</v>
      </c>
      <c r="D17" s="109"/>
      <c r="E17" s="109"/>
      <c r="F17" s="109"/>
      <c r="G17" s="109"/>
      <c r="H17" s="109"/>
      <c r="I17" s="109"/>
      <c r="J17" s="109"/>
      <c r="K17" s="110"/>
      <c r="L17" s="84"/>
      <c r="M17" s="21"/>
      <c r="O17" s="56" t="s">
        <v>46</v>
      </c>
      <c r="P17" s="59" t="s">
        <v>26</v>
      </c>
      <c r="Q17" s="60">
        <v>1994</v>
      </c>
      <c r="R17" s="8" t="s">
        <v>32</v>
      </c>
      <c r="S17" s="59" t="s">
        <v>26</v>
      </c>
      <c r="T17" s="60">
        <v>2016</v>
      </c>
    </row>
    <row r="18" spans="2:20" s="5" customFormat="1" ht="28.5" customHeight="1" thickBot="1" x14ac:dyDescent="0.2">
      <c r="B18" s="42"/>
      <c r="C18" s="90" t="s">
        <v>10</v>
      </c>
      <c r="D18" s="12"/>
      <c r="E18" s="45"/>
      <c r="F18" s="90" t="s">
        <v>18</v>
      </c>
      <c r="G18" s="14"/>
      <c r="H18" s="14"/>
      <c r="I18" s="48"/>
      <c r="J18" s="111" t="s">
        <v>22</v>
      </c>
      <c r="K18" s="112"/>
      <c r="L18" s="85"/>
      <c r="M18" s="22"/>
      <c r="O18" s="56" t="s">
        <v>47</v>
      </c>
      <c r="P18" s="59" t="s">
        <v>26</v>
      </c>
      <c r="Q18" s="60">
        <v>1995</v>
      </c>
      <c r="R18" s="8" t="s">
        <v>49</v>
      </c>
      <c r="S18" s="59" t="s">
        <v>26</v>
      </c>
      <c r="T18" s="60">
        <v>2017</v>
      </c>
    </row>
    <row r="19" spans="2:20" s="5" customFormat="1" ht="28.5" customHeight="1" thickTop="1" thickBot="1" x14ac:dyDescent="0.2">
      <c r="B19" s="33"/>
      <c r="C19" s="76"/>
      <c r="D19" s="7" t="e">
        <f>DATE(YEAR(C19),MONTH(C19),DAY(C19)-1)</f>
        <v>#NUM!</v>
      </c>
      <c r="E19" s="46"/>
      <c r="F19" s="78"/>
      <c r="G19" s="11" t="str">
        <f>IF(F19="","0",DATEDIF(D19,F19,"M"))</f>
        <v>0</v>
      </c>
      <c r="H19" s="15"/>
      <c r="I19" s="40"/>
      <c r="J19" s="115" t="str">
        <f>IF(C19="","",IF(C19&lt;C8,"採用年月日以降の年月日を入れる",IF(F19="","",DATEDIF(D19,F19,"Y")&amp;"年 "&amp;TEXT(DATEDIF(D19,F19,"YM"),"0ヶ月"))))</f>
        <v/>
      </c>
      <c r="K19" s="116"/>
      <c r="L19" s="86"/>
      <c r="M19" s="23"/>
      <c r="O19" s="56" t="s">
        <v>48</v>
      </c>
      <c r="P19" s="59" t="s">
        <v>26</v>
      </c>
      <c r="Q19" s="60">
        <v>1996</v>
      </c>
      <c r="R19" s="8" t="s">
        <v>50</v>
      </c>
      <c r="S19" s="59" t="s">
        <v>26</v>
      </c>
      <c r="T19" s="60">
        <v>2018</v>
      </c>
    </row>
    <row r="20" spans="2:20" s="5" customFormat="1" ht="28.5" customHeight="1" thickTop="1" thickBot="1" x14ac:dyDescent="0.2">
      <c r="B20" s="33"/>
      <c r="C20" s="78"/>
      <c r="D20" s="7" t="e">
        <f>DATE(YEAR(C20),MONTH(C20),DAY(C20)-1)</f>
        <v>#NUM!</v>
      </c>
      <c r="E20" s="46"/>
      <c r="F20" s="78"/>
      <c r="G20" s="11" t="str">
        <f t="shared" ref="G20:G26" si="0">IF(F20="","0",DATEDIF(D20,F20,"M"))</f>
        <v>0</v>
      </c>
      <c r="H20" s="15"/>
      <c r="I20" s="40"/>
      <c r="J20" s="130" t="str">
        <f>IF(C20="","",IF(C20&lt;C8,"採用年月日以降の年月日を入れる",IF(F20="","",DATEDIF(D20,F20,"Y")&amp;"年 "&amp;TEXT(DATEDIF(D20,F20,"YM"),"0ヶ月"))))</f>
        <v/>
      </c>
      <c r="K20" s="131"/>
      <c r="L20" s="86"/>
      <c r="M20" s="23"/>
      <c r="O20" s="56" t="s">
        <v>14</v>
      </c>
      <c r="P20" s="59" t="s">
        <v>26</v>
      </c>
      <c r="Q20" s="60">
        <v>1997</v>
      </c>
      <c r="R20" s="9" t="s">
        <v>51</v>
      </c>
      <c r="S20" s="61" t="s">
        <v>26</v>
      </c>
      <c r="T20" s="62">
        <v>2019</v>
      </c>
    </row>
    <row r="21" spans="2:20" s="5" customFormat="1" ht="28.5" customHeight="1" thickTop="1" thickBot="1" x14ac:dyDescent="0.2">
      <c r="B21" s="33"/>
      <c r="C21" s="78"/>
      <c r="D21" s="7" t="e">
        <f>DATE(YEAR(C21),MONTH(C21),DAY(C21)-1)</f>
        <v>#NUM!</v>
      </c>
      <c r="E21" s="28"/>
      <c r="F21" s="78"/>
      <c r="G21" s="11" t="str">
        <f t="shared" si="0"/>
        <v>0</v>
      </c>
      <c r="H21" s="15"/>
      <c r="I21" s="40"/>
      <c r="J21" s="130" t="str">
        <f>IF(C21="","",IF(C21&lt;C8,"採用年月日以降の年月日を入れる",IF(F21="","",DATEDIF(D21,F21,"Y")&amp;"年 "&amp;TEXT(DATEDIF(D21,F21,"YM"),"0ヶ月"))))</f>
        <v/>
      </c>
      <c r="K21" s="131"/>
      <c r="L21" s="86"/>
      <c r="M21" s="23"/>
      <c r="O21" s="55" t="s">
        <v>27</v>
      </c>
      <c r="P21" s="61" t="s">
        <v>26</v>
      </c>
      <c r="Q21" s="62">
        <v>1998</v>
      </c>
      <c r="R21" s="55" t="s">
        <v>52</v>
      </c>
      <c r="S21" s="61" t="s">
        <v>26</v>
      </c>
      <c r="T21" s="62">
        <v>2020</v>
      </c>
    </row>
    <row r="22" spans="2:20" s="5" customFormat="1" ht="28.5" customHeight="1" thickTop="1" thickBot="1" x14ac:dyDescent="0.2">
      <c r="B22" s="33"/>
      <c r="C22" s="78"/>
      <c r="D22" s="7" t="e">
        <f>DATE(YEAR(C22),MONTH(C22),DAY(C22)-1)</f>
        <v>#NUM!</v>
      </c>
      <c r="E22" s="28"/>
      <c r="F22" s="78"/>
      <c r="G22" s="11" t="str">
        <f t="shared" si="0"/>
        <v>0</v>
      </c>
      <c r="H22" s="15"/>
      <c r="I22" s="40"/>
      <c r="J22" s="117" t="str">
        <f>IF(C22="","",IF(C22&lt;C8,"採用年月日以降の年月日を入れる",IF(F22="","",DATEDIF(D22,F22,"Y")&amp;"年 "&amp;TEXT(DATEDIF(D22,F22,"YM"),"0ヶ月"))))</f>
        <v/>
      </c>
      <c r="K22" s="118"/>
      <c r="L22" s="86"/>
      <c r="M22" s="23"/>
      <c r="O22" s="56" t="s">
        <v>28</v>
      </c>
      <c r="P22" s="59" t="s">
        <v>26</v>
      </c>
      <c r="Q22" s="60">
        <v>1999</v>
      </c>
      <c r="R22" s="55" t="s">
        <v>53</v>
      </c>
      <c r="S22" s="61" t="s">
        <v>26</v>
      </c>
      <c r="T22" s="62">
        <v>2021</v>
      </c>
    </row>
    <row r="23" spans="2:20" s="5" customFormat="1" ht="28.5" customHeight="1" thickTop="1" thickBot="1" x14ac:dyDescent="0.2">
      <c r="B23" s="33"/>
      <c r="C23" s="94" t="s">
        <v>17</v>
      </c>
      <c r="D23" s="13"/>
      <c r="E23" s="47"/>
      <c r="F23" s="94" t="s">
        <v>19</v>
      </c>
      <c r="G23" s="11"/>
      <c r="H23" s="15"/>
      <c r="I23" s="40"/>
      <c r="J23" s="132" t="s">
        <v>23</v>
      </c>
      <c r="K23" s="133"/>
      <c r="L23" s="87"/>
      <c r="M23" s="24"/>
      <c r="O23" s="56" t="s">
        <v>13</v>
      </c>
      <c r="P23" s="59" t="s">
        <v>26</v>
      </c>
      <c r="Q23" s="60">
        <v>2000</v>
      </c>
      <c r="R23" s="56" t="s">
        <v>54</v>
      </c>
      <c r="S23" s="61" t="s">
        <v>26</v>
      </c>
      <c r="T23" s="60">
        <v>2022</v>
      </c>
    </row>
    <row r="24" spans="2:20" s="5" customFormat="1" ht="28.5" customHeight="1" thickTop="1" thickBot="1" x14ac:dyDescent="0.2">
      <c r="B24" s="33"/>
      <c r="C24" s="76"/>
      <c r="D24" s="7" t="e">
        <f>DATE(YEAR(C24),MONTH(C24),DAY(C24)-1)</f>
        <v>#NUM!</v>
      </c>
      <c r="E24" s="28"/>
      <c r="F24" s="78"/>
      <c r="G24" s="11" t="str">
        <f>IF(F24="","0",DATEDIF(D24,F24,"M"))</f>
        <v>0</v>
      </c>
      <c r="H24" s="15"/>
      <c r="I24" s="40"/>
      <c r="J24" s="115" t="str">
        <f>IF(C24="","",IF(C24&gt;C8,"採用年月日以前の年月日を入れる",IF(F24="","",DATEDIF(D24,F24,"Y")&amp;"年 "&amp;TEXT(DATEDIF(D24,F24,"YM"),"0ヶ月"))))</f>
        <v/>
      </c>
      <c r="K24" s="116"/>
      <c r="L24" s="86"/>
      <c r="M24" s="23"/>
      <c r="O24" s="56" t="s">
        <v>12</v>
      </c>
      <c r="P24" s="59" t="s">
        <v>26</v>
      </c>
      <c r="Q24" s="60">
        <v>2001</v>
      </c>
      <c r="R24" s="9" t="s">
        <v>55</v>
      </c>
      <c r="S24" s="61" t="s">
        <v>21</v>
      </c>
      <c r="T24" s="62">
        <v>2023</v>
      </c>
    </row>
    <row r="25" spans="2:20" s="5" customFormat="1" ht="28.5" customHeight="1" thickTop="1" thickBot="1" x14ac:dyDescent="0.2">
      <c r="B25" s="33"/>
      <c r="C25" s="78"/>
      <c r="D25" s="7" t="e">
        <f>DATE(YEAR(C25),MONTH(C25),DAY(C25)-1)</f>
        <v>#NUM!</v>
      </c>
      <c r="E25" s="28"/>
      <c r="F25" s="78"/>
      <c r="G25" s="11" t="str">
        <f t="shared" si="0"/>
        <v>0</v>
      </c>
      <c r="H25" s="15"/>
      <c r="I25" s="40"/>
      <c r="J25" s="130" t="str">
        <f>IF(C25="","",IF(C25&gt;C8,"採用年月日以前の年月日を入れる",IF(F25="","",DATEDIF(D25,F25,"Y")&amp;"年 "&amp;TEXT(DATEDIF(D25,F25,"YM"),"0ヶ月"))))</f>
        <v/>
      </c>
      <c r="K25" s="131"/>
      <c r="L25" s="86"/>
      <c r="M25" s="23"/>
      <c r="O25" s="63" t="s">
        <v>0</v>
      </c>
      <c r="P25" s="64" t="s">
        <v>26</v>
      </c>
      <c r="Q25" s="65">
        <v>2002</v>
      </c>
      <c r="R25" s="55" t="s">
        <v>56</v>
      </c>
      <c r="S25" s="61" t="s">
        <v>21</v>
      </c>
      <c r="T25" s="62">
        <v>2024</v>
      </c>
    </row>
    <row r="26" spans="2:20" s="5" customFormat="1" ht="28.5" customHeight="1" thickTop="1" thickBot="1" x14ac:dyDescent="0.2">
      <c r="B26" s="33"/>
      <c r="C26" s="78"/>
      <c r="D26" s="7" t="e">
        <f>DATE(YEAR(C26),MONTH(C26),DAY(C26)-1)</f>
        <v>#NUM!</v>
      </c>
      <c r="E26" s="28"/>
      <c r="F26" s="78"/>
      <c r="G26" s="11" t="str">
        <f t="shared" si="0"/>
        <v>0</v>
      </c>
      <c r="H26" s="15"/>
      <c r="I26" s="40"/>
      <c r="J26" s="117" t="str">
        <f>IF(C26="","",IF(C26&gt;C8,"採用年月日以前の年月日を入れる",IF(F26="","",DATEDIF(D26,F26,"Y")&amp;"年 "&amp;TEXT(DATEDIF(D26,F26,"YM"),"0ヶ月"))))</f>
        <v/>
      </c>
      <c r="K26" s="118"/>
      <c r="L26" s="86"/>
      <c r="M26" s="23"/>
      <c r="N26" s="16"/>
      <c r="O26" s="66" t="s">
        <v>1</v>
      </c>
      <c r="P26" s="67" t="s">
        <v>26</v>
      </c>
      <c r="Q26" s="68">
        <v>2003</v>
      </c>
      <c r="R26" s="55" t="s">
        <v>57</v>
      </c>
      <c r="S26" s="61" t="s">
        <v>21</v>
      </c>
      <c r="T26" s="62">
        <v>2025</v>
      </c>
    </row>
    <row r="27" spans="2:20" s="5" customFormat="1" ht="28.5" customHeight="1" thickTop="1" thickBot="1" x14ac:dyDescent="0.2">
      <c r="B27" s="33"/>
      <c r="C27" s="28"/>
      <c r="D27" s="28"/>
      <c r="E27" s="28"/>
      <c r="F27" s="28"/>
      <c r="G27" s="28"/>
      <c r="H27" s="28"/>
      <c r="I27" s="28"/>
      <c r="J27" s="49"/>
      <c r="K27" s="25"/>
      <c r="L27" s="50"/>
      <c r="M27" s="25"/>
      <c r="N27" s="16"/>
      <c r="R27" s="66" t="s">
        <v>67</v>
      </c>
      <c r="S27" s="67" t="s">
        <v>21</v>
      </c>
      <c r="T27" s="68">
        <v>2026</v>
      </c>
    </row>
    <row r="28" spans="2:20" s="5" customFormat="1" ht="28.5" customHeight="1" thickBot="1" x14ac:dyDescent="0.2">
      <c r="B28" s="33"/>
      <c r="C28" s="91" t="s">
        <v>11</v>
      </c>
      <c r="D28" s="92"/>
      <c r="E28" s="93">
        <f>SUM(G19:G22)</f>
        <v>0</v>
      </c>
      <c r="F28" s="49"/>
      <c r="G28" s="49"/>
      <c r="H28" s="49"/>
      <c r="I28" s="49"/>
      <c r="J28" s="119" t="s">
        <v>25</v>
      </c>
      <c r="K28" s="120"/>
      <c r="L28" s="88"/>
      <c r="M28" s="26"/>
      <c r="N28" s="16"/>
    </row>
    <row r="29" spans="2:20" s="5" customFormat="1" ht="28.5" customHeight="1" thickBot="1" x14ac:dyDescent="0.2">
      <c r="B29" s="33"/>
      <c r="C29" s="95" t="s">
        <v>20</v>
      </c>
      <c r="D29" s="2"/>
      <c r="E29" s="96">
        <f>SUM(G24:G26)</f>
        <v>0</v>
      </c>
      <c r="F29" s="49"/>
      <c r="G29" s="49"/>
      <c r="H29" s="49"/>
      <c r="I29" s="49"/>
      <c r="J29" s="121">
        <f>ROUNDDOWN(((E29-E28)/12),0)</f>
        <v>0</v>
      </c>
      <c r="K29" s="122"/>
      <c r="L29" s="89"/>
      <c r="M29" s="27"/>
      <c r="N29" s="16"/>
    </row>
    <row r="30" spans="2:20" s="5" customFormat="1" ht="28.5" customHeight="1" x14ac:dyDescent="0.15">
      <c r="B30" s="43"/>
      <c r="C30" s="28"/>
      <c r="D30" s="28"/>
      <c r="E30" s="28"/>
      <c r="F30" s="28"/>
      <c r="G30" s="28"/>
      <c r="H30" s="28"/>
      <c r="I30" s="28"/>
      <c r="J30" s="28"/>
      <c r="K30" s="28"/>
      <c r="L30" s="51"/>
      <c r="M30" s="28"/>
      <c r="N30" s="16"/>
    </row>
    <row r="31" spans="2:20" s="5" customFormat="1" ht="28.5" customHeight="1" x14ac:dyDescent="0.15">
      <c r="B31" s="33"/>
      <c r="C31" s="30"/>
      <c r="D31" s="10"/>
      <c r="E31" s="10"/>
      <c r="I31" s="28"/>
      <c r="L31" s="34"/>
      <c r="N31" s="16"/>
    </row>
    <row r="32" spans="2:20" s="5" customFormat="1" ht="28.5" customHeight="1" thickBot="1" x14ac:dyDescent="0.2">
      <c r="B32" s="33"/>
      <c r="C32" s="53" t="s">
        <v>59</v>
      </c>
      <c r="D32" s="54"/>
      <c r="E32" s="54"/>
      <c r="I32" s="129" t="s">
        <v>69</v>
      </c>
      <c r="J32" s="129"/>
      <c r="K32" s="129"/>
      <c r="L32" s="82"/>
      <c r="N32" s="16"/>
    </row>
    <row r="33" spans="2:14" s="5" customFormat="1" ht="38.25" customHeight="1" thickTop="1" thickBot="1" x14ac:dyDescent="0.2">
      <c r="B33" s="33"/>
      <c r="C33" s="123" t="str">
        <f>IF(C8="","",DATEDIF(C8,G8,"Y")+J29&amp;"年目")</f>
        <v/>
      </c>
      <c r="D33" s="124"/>
      <c r="E33" s="125"/>
      <c r="F33" s="79" t="s">
        <v>40</v>
      </c>
      <c r="G33" s="79"/>
      <c r="H33" s="79"/>
      <c r="I33" s="126" t="str">
        <f>IF(C8="","",IF(COUNTA(E11:E15)&gt;=1,"中堅研対象外",IF(DATEDIF(C8,G8,"Y")+J29&gt;=21,"中堅Ⅱ対象の可能性有",IF(DATEDIF(C8,G8,"Y")+J29&gt;=11,"中堅Ⅰ対象の可能性有","中堅Ⅰ対象外"))))</f>
        <v/>
      </c>
      <c r="J33" s="127"/>
      <c r="K33" s="128"/>
      <c r="L33" s="83"/>
      <c r="M33" s="29"/>
      <c r="N33" s="16"/>
    </row>
    <row r="34" spans="2:14" s="5" customFormat="1" ht="8.1" customHeight="1" thickTop="1" thickBot="1" x14ac:dyDescent="0.2">
      <c r="B34" s="44"/>
      <c r="C34" s="80"/>
      <c r="D34" s="80"/>
      <c r="E34" s="80"/>
      <c r="F34" s="52"/>
      <c r="G34" s="52"/>
      <c r="H34" s="52"/>
      <c r="I34" s="81"/>
      <c r="J34" s="81"/>
      <c r="K34" s="81"/>
      <c r="L34" s="74"/>
      <c r="M34" s="29"/>
      <c r="N34" s="16"/>
    </row>
    <row r="35" spans="2:14" ht="8.1" customHeight="1" x14ac:dyDescent="0.15"/>
  </sheetData>
  <sheetProtection algorithmName="SHA-512" hashValue="Pr4P1jzkCTHnIItdFVzffjzwHAYDgCRwH+8K4sitjaloeFvbHcMVc1MH7FV3Fr9ztB30ymk2MfC9NUBi6uTEcQ==" saltValue="2xLuriLR6F/+rfkQ5fQO/Q==" spinCount="100000" sheet="1" objects="1" scenarios="1"/>
  <mergeCells count="19">
    <mergeCell ref="J19:K19"/>
    <mergeCell ref="J26:K26"/>
    <mergeCell ref="J28:K28"/>
    <mergeCell ref="J29:K29"/>
    <mergeCell ref="C33:E33"/>
    <mergeCell ref="I33:K33"/>
    <mergeCell ref="I32:K32"/>
    <mergeCell ref="J20:K20"/>
    <mergeCell ref="J21:K21"/>
    <mergeCell ref="J22:K22"/>
    <mergeCell ref="J23:K23"/>
    <mergeCell ref="J24:K24"/>
    <mergeCell ref="J25:K25"/>
    <mergeCell ref="B2:K3"/>
    <mergeCell ref="O4:T4"/>
    <mergeCell ref="I8:K8"/>
    <mergeCell ref="C17:K17"/>
    <mergeCell ref="J18:K18"/>
    <mergeCell ref="C10:E10"/>
  </mergeCells>
  <phoneticPr fontId="26"/>
  <conditionalFormatting sqref="C8 E11:E15">
    <cfRule type="expression" dxfId="3" priority="1">
      <formula>COUNTA(C8)=1</formula>
    </cfRule>
  </conditionalFormatting>
  <conditionalFormatting sqref="C19:C22 F19:F22 C24:C26 F24:F26">
    <cfRule type="expression" dxfId="2" priority="2">
      <formula>COUNTA(C19)=1</formula>
    </cfRule>
  </conditionalFormatting>
  <conditionalFormatting sqref="C20:C22 C25:C26">
    <cfRule type="expression" dxfId="1" priority="3">
      <formula>COUNTA(F19)=1</formula>
    </cfRule>
  </conditionalFormatting>
  <conditionalFormatting sqref="F19:F22 F24:F26">
    <cfRule type="expression" dxfId="0" priority="4">
      <formula>COUNTA(C19)=1</formula>
    </cfRule>
  </conditionalFormatting>
  <dataValidations count="2">
    <dataValidation imeMode="halfAlpha" allowBlank="1" showInputMessage="1" showErrorMessage="1" sqref="C8:C15 C19:C26 F19:F26" xr:uid="{48137A73-09BB-4A5F-9857-27508A2690FF}"/>
    <dataValidation type="list" allowBlank="1" showInputMessage="1" showErrorMessage="1" sqref="E11:E15" xr:uid="{DBF9C8CC-9E05-447D-89B5-8C38EFE4FAE5}">
      <formula1>"〇"</formula1>
    </dataValidation>
  </dataValidations>
  <pageMargins left="1.299212598425197" right="0.70866141732283472" top="0.74803149606299213" bottom="0.74803149606299213" header="0.31496062992125984" footer="0.31496062992125984"/>
  <pageSetup paperSize="9" scale="8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E7"/>
  <sheetViews>
    <sheetView workbookViewId="0">
      <selection activeCell="C7" sqref="C7"/>
    </sheetView>
  </sheetViews>
  <sheetFormatPr defaultRowHeight="13.5" x14ac:dyDescent="0.15"/>
  <sheetData>
    <row r="7" spans="3:5" x14ac:dyDescent="0.15">
      <c r="C7">
        <v>110</v>
      </c>
      <c r="D7" s="1" t="e">
        <f>#REF!-#REF!+#REF!=TRUNC(C7/12)</f>
        <v>#REF!</v>
      </c>
      <c r="E7" s="1" t="e">
        <f>D7</f>
        <v>#REF!</v>
      </c>
    </row>
  </sheetData>
  <phoneticPr fontId="2"/>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受講対象者確認シート</vt:lpstr>
      <vt:lpstr>Sheet3</vt:lpstr>
      <vt:lpstr>受講対象者確認シート!Print_Area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furuhm</dc:creator>
  <cp:lastModifiedBy>鮎澤　光</cp:lastModifiedBy>
  <cp:lastPrinted>2025-10-31T01:30:13Z</cp:lastPrinted>
  <dcterms:created xsi:type="dcterms:W3CDTF">2010-04-15T15:39:06Z</dcterms:created>
  <dcterms:modified xsi:type="dcterms:W3CDTF">2026-02-15T23:38:20Z</dcterms:modified>
</cp:coreProperties>
</file>